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Baseline" sheetId="2" state="visible" r:id="rId2"/>
    <sheet name="Decisions" sheetId="3" state="visible" r:id="rId3"/>
    <sheet name="90-Day Gantt" sheetId="4" state="visible" r:id="rId4"/>
    <sheet name="Read Da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"/>
  </numFmts>
  <fonts count="13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color rgb="00667085"/>
      <sz val="10"/>
    </font>
    <font>
      <name val="Aptos"/>
      <b val="1"/>
      <color rgb="00132238"/>
      <sz val="13"/>
    </font>
    <font>
      <name val="Aptos"/>
      <b val="1"/>
      <color rgb="00202532"/>
      <sz val="10"/>
    </font>
    <font>
      <name val="Aptos"/>
      <color rgb="00202532"/>
      <sz val="10"/>
    </font>
    <font>
      <name val="Aptos"/>
      <b val="1"/>
      <color rgb="00FFFFFF"/>
      <sz val="10"/>
    </font>
    <font>
      <name val="Aptos"/>
      <i val="1"/>
      <color rgb="00667085"/>
      <sz val="10"/>
    </font>
    <font>
      <name val="Aptos"/>
      <b val="1"/>
      <color rgb="00FFFFFF"/>
      <sz val="9"/>
    </font>
    <font>
      <name val="Aptos"/>
      <b val="1"/>
      <color rgb="00202532"/>
      <sz val="9"/>
    </font>
    <font>
      <name val="Aptos"/>
      <b val="1"/>
      <color rgb="00667085"/>
      <sz val="9"/>
    </font>
    <font>
      <name val="Aptos"/>
      <color rgb="00667085"/>
      <sz val="8"/>
    </font>
    <font>
      <name val="Aptos"/>
      <b val="1"/>
      <color rgb="00132238"/>
      <sz val="10"/>
    </font>
  </fonts>
  <fills count="12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7F4ED"/>
      </patternFill>
    </fill>
    <fill>
      <patternFill patternType="solid">
        <fgColor rgb="00355A8A"/>
      </patternFill>
    </fill>
    <fill>
      <patternFill patternType="solid">
        <fgColor rgb="00FFF7E0"/>
      </patternFill>
    </fill>
    <fill>
      <patternFill patternType="solid">
        <fgColor rgb="002A78D6"/>
      </patternFill>
    </fill>
    <fill>
      <patternFill patternType="solid">
        <fgColor rgb="00EB6834"/>
      </patternFill>
    </fill>
    <fill>
      <patternFill patternType="solid">
        <fgColor rgb="001BAF7A"/>
      </patternFill>
    </fill>
    <fill>
      <patternFill patternType="solid">
        <fgColor rgb="00EDA100"/>
      </patternFill>
    </fill>
    <fill>
      <patternFill patternType="solid">
        <fgColor rgb="00E87BA4"/>
      </patternFill>
    </fill>
    <fill>
      <patternFill patternType="solid">
        <fgColor rgb="00008300"/>
      </patternFill>
    </fill>
  </fills>
  <borders count="2">
    <border>
      <left/>
      <right/>
      <top/>
      <bottom/>
      <diagonal/>
    </border>
    <border>
      <left style="thin">
        <color rgb="00D9DEE7"/>
      </left>
      <right style="thin">
        <color rgb="00D9DEE7"/>
      </right>
      <top style="thin">
        <color rgb="00D9DEE7"/>
      </top>
      <bottom style="thin">
        <color rgb="00D9DEE7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0" applyAlignment="1" pivotButton="0" quotePrefix="0" xfId="0">
      <alignment vertical="top" wrapText="1" indent="1"/>
    </xf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4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/>
    </xf>
    <xf numFmtId="164" fontId="5" fillId="5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5" fillId="5" borderId="1" applyAlignment="1" pivotButton="0" quotePrefix="0" xfId="0">
      <alignment horizontal="center" vertical="top"/>
    </xf>
    <xf numFmtId="0" fontId="5" fillId="0" borderId="1" applyAlignment="1" pivotButton="0" quotePrefix="0" xfId="0">
      <alignment horizontal="center" vertical="top"/>
    </xf>
    <xf numFmtId="0" fontId="6" fillId="6" borderId="1" applyAlignment="1" pivotButton="0" quotePrefix="0" xfId="0">
      <alignment horizontal="center" vertical="top"/>
    </xf>
    <xf numFmtId="0" fontId="6" fillId="7" borderId="1" applyAlignment="1" pivotButton="0" quotePrefix="0" xfId="0">
      <alignment horizontal="center" vertical="top"/>
    </xf>
    <xf numFmtId="0" fontId="4" fillId="8" borderId="1" applyAlignment="1" pivotButton="0" quotePrefix="0" xfId="0">
      <alignment horizontal="center" vertical="top"/>
    </xf>
    <xf numFmtId="0" fontId="4" fillId="9" borderId="1" applyAlignment="1" pivotButton="0" quotePrefix="0" xfId="0">
      <alignment horizontal="center" vertical="top"/>
    </xf>
    <xf numFmtId="0" fontId="4" fillId="10" borderId="1" applyAlignment="1" pivotButton="0" quotePrefix="0" xfId="0">
      <alignment horizontal="center" vertical="top"/>
    </xf>
    <xf numFmtId="0" fontId="6" fillId="11" borderId="1" applyAlignment="1" pivotButton="0" quotePrefix="0" xfId="0">
      <alignment horizontal="center" vertical="top"/>
    </xf>
    <xf numFmtId="0" fontId="5" fillId="5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7" fillId="0" borderId="0" pivotButton="0" quotePrefix="0" xfId="0"/>
    <xf numFmtId="0" fontId="5" fillId="5" borderId="1" applyAlignment="1" pivotButton="0" quotePrefix="0" xfId="0">
      <alignment vertical="top" wrapText="1"/>
    </xf>
    <xf numFmtId="3" fontId="5" fillId="5" borderId="1" applyAlignment="1" pivotButton="0" quotePrefix="0" xfId="0">
      <alignment vertical="top"/>
    </xf>
    <xf numFmtId="164" fontId="5" fillId="5" borderId="1" applyAlignment="1" pivotButton="0" quotePrefix="0" xfId="0">
      <alignment vertical="top"/>
    </xf>
    <xf numFmtId="9" fontId="5" fillId="5" borderId="1" applyAlignment="1" pivotButton="0" quotePrefix="0" xfId="0">
      <alignment vertical="top"/>
    </xf>
    <xf numFmtId="164" fontId="5" fillId="0" borderId="1" applyAlignment="1" pivotButton="0" quotePrefix="0" xfId="0">
      <alignment horizontal="center" vertical="top"/>
    </xf>
    <xf numFmtId="0" fontId="8" fillId="6" borderId="0" applyAlignment="1" pivotButton="0" quotePrefix="0" xfId="0">
      <alignment horizontal="center"/>
    </xf>
    <xf numFmtId="0" fontId="8" fillId="7" borderId="0" applyAlignment="1" pivotButton="0" quotePrefix="0" xfId="0">
      <alignment horizontal="center"/>
    </xf>
    <xf numFmtId="0" fontId="9" fillId="8" borderId="0" applyAlignment="1" pivotButton="0" quotePrefix="0" xfId="0">
      <alignment horizontal="center"/>
    </xf>
    <xf numFmtId="0" fontId="9" fillId="9" borderId="0" applyAlignment="1" pivotButton="0" quotePrefix="0" xfId="0">
      <alignment horizontal="center"/>
    </xf>
    <xf numFmtId="0" fontId="9" fillId="10" borderId="0" applyAlignment="1" pivotButton="0" quotePrefix="0" xfId="0">
      <alignment horizontal="center"/>
    </xf>
    <xf numFmtId="0" fontId="8" fillId="11" borderId="0" applyAlignment="1" pivotButton="0" quotePrefix="0" xfId="0">
      <alignment horizontal="center"/>
    </xf>
    <xf numFmtId="0" fontId="10" fillId="0" borderId="0" pivotButton="0" quotePrefix="0" xfId="0"/>
    <xf numFmtId="165" fontId="11" fillId="0" borderId="0" applyAlignment="1" pivotButton="0" quotePrefix="0" xfId="0">
      <alignment horizontal="center"/>
    </xf>
    <xf numFmtId="0" fontId="10" fillId="0" borderId="0" applyAlignment="1" pivotButton="0" quotePrefix="0" xfId="0">
      <alignment horizontal="center"/>
    </xf>
    <xf numFmtId="0" fontId="12" fillId="3" borderId="0" pivotButton="0" quotePrefix="0" xfId="0"/>
    <xf numFmtId="0" fontId="0" fillId="3" borderId="0" pivotButton="0" quotePrefix="0" xfId="0"/>
    <xf numFmtId="0" fontId="9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8">
    <dxf>
      <font>
        <name val="Aptos"/>
        <i val="1"/>
        <color rgb="00667085"/>
      </font>
    </dxf>
    <dxf>
      <font>
        <name val="Aptos"/>
        <b val="1"/>
        <color rgb="00FFFFFF"/>
      </font>
      <fill>
        <patternFill patternType="solid">
          <fgColor rgb="002A78D6"/>
          <bgColor rgb="002A78D6"/>
        </patternFill>
      </fill>
    </dxf>
    <dxf>
      <font>
        <name val="Aptos"/>
        <b val="1"/>
        <color rgb="00FFFFFF"/>
      </font>
      <fill>
        <patternFill patternType="solid">
          <fgColor rgb="00EB6834"/>
          <bgColor rgb="00EB6834"/>
        </patternFill>
      </fill>
    </dxf>
    <dxf>
      <font>
        <name val="Aptos"/>
        <b val="1"/>
        <color rgb="00202532"/>
      </font>
      <fill>
        <patternFill patternType="solid">
          <fgColor rgb="001BAF7A"/>
          <bgColor rgb="001BAF7A"/>
        </patternFill>
      </fill>
    </dxf>
    <dxf>
      <font>
        <name val="Aptos"/>
        <b val="1"/>
        <color rgb="00202532"/>
      </font>
      <fill>
        <patternFill patternType="solid">
          <fgColor rgb="00EDA100"/>
          <bgColor rgb="00EDA100"/>
        </patternFill>
      </fill>
    </dxf>
    <dxf>
      <font>
        <name val="Aptos"/>
        <b val="1"/>
        <color rgb="00202532"/>
      </font>
      <fill>
        <patternFill patternType="solid">
          <fgColor rgb="00E87BA4"/>
          <bgColor rgb="00E87BA4"/>
        </patternFill>
      </fill>
    </dxf>
    <dxf>
      <font>
        <name val="Aptos"/>
        <b val="1"/>
        <color rgb="00FFFFFF"/>
      </font>
      <fill>
        <patternFill patternType="solid">
          <fgColor rgb="00008300"/>
          <bgColor rgb="00008300"/>
        </patternFill>
      </fill>
    </dxf>
    <dxf>
      <font>
        <name val="Aptos"/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omments/comment1.xml><?xml version="1.0" encoding="utf-8"?>
<comments xmlns="http://schemas.openxmlformats.org/spreadsheetml/2006/main">
  <authors>
    <author>Template</author>
  </authors>
  <commentList>
    <comment ref="B13" authorId="0" shapeId="0">
      <text>
        <t>Example date. Replace it with your plan's first Monday.</t>
      </text>
    </comment>
  </commentList>
</comments>
</file>

<file path=xl/comments/comment2.xml><?xml version="1.0" encoding="utf-8"?>
<comments xmlns="http://schemas.openxmlformats.org/spreadsheetml/2006/main">
  <authors>
    <author>Template</author>
  </authors>
  <commentList>
    <comment ref="H4" authorId="0" shapeId="0">
      <text>
        <t>Lower number = do sooner. Quadrant first (x10), then higher impact and lower effort break ties. Sort ascending by this column.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70" customWidth="1" min="3" max="3"/>
    <col width="12" customWidth="1" min="4" max="4"/>
  </cols>
  <sheetData>
    <row r="1" ht="30" customHeight="1">
      <c r="A1" s="1" t="inlineStr">
        <is>
          <t>SEO Plan Template: The First 90 Days</t>
        </is>
      </c>
    </row>
    <row r="2" ht="44" customHeight="1">
      <c r="A2" s="2" t="inlineStr">
        <is>
          <t>A working template for an SEO plan: a dated baseline, decisions scored on impact and effort, a 12-week Gantt by team with dependencies and blockers, and a read date for every change. Companion to drewgarrett.org/blog/seo-strategy/seo-plan.</t>
        </is>
      </c>
    </row>
    <row r="4">
      <c r="A4" s="3" t="inlineStr">
        <is>
          <t>How to use it</t>
        </is>
      </c>
    </row>
    <row r="5" ht="30" customHeight="1">
      <c r="A5" s="4" t="inlineStr">
        <is>
          <t>1 · Set the start date</t>
        </is>
      </c>
      <c r="B5" s="5" t="inlineStr">
        <is>
          <t>Enter the Monday your plan starts in the Plan start date cell below. Every date in the workbook follows it.</t>
        </is>
      </c>
    </row>
    <row r="6" ht="30" customHeight="1">
      <c r="A6" s="4" t="inlineStr">
        <is>
          <t>2 · Record the baseline</t>
        </is>
      </c>
      <c r="B6" s="5" t="inlineStr">
        <is>
          <t>On Baseline, log where the site stands before anything changes, with the date and the source.</t>
        </is>
      </c>
    </row>
    <row r="7" ht="30" customHeight="1">
      <c r="A7" s="4" t="inlineStr">
        <is>
          <t>3 · Score the decisions</t>
        </is>
      </c>
      <c r="B7" s="5" t="inlineStr">
        <is>
          <t>On Decisions, list every possible move and score impact and effort from 1 to 5. The quadrant and priority order fill in automatically.</t>
        </is>
      </c>
    </row>
    <row r="8" ht="30" customHeight="1">
      <c r="A8" s="4" t="inlineStr">
        <is>
          <t>4 · Plan the 90 days</t>
        </is>
      </c>
      <c r="B8" s="5" t="inlineStr">
        <is>
          <t>On 90-Day Gantt, give each task a team, a start week, a length, and the task it depends on. Bars and blocker flags update on their own.</t>
        </is>
      </c>
    </row>
    <row r="9" ht="30" customHeight="1">
      <c r="A9" s="4" t="inlineStr">
        <is>
          <t>5 · Read on schedule</t>
        </is>
      </c>
      <c r="B9" s="5" t="inlineStr">
        <is>
          <t>On Read Dates, record each result on its date and decide to keep or drop the change. At week 12, re-baseline and plan the next quarter.</t>
        </is>
      </c>
    </row>
    <row r="11">
      <c r="A11" s="3" t="inlineStr">
        <is>
          <t>Plan settings</t>
        </is>
      </c>
    </row>
    <row r="12" ht="32" customHeight="1">
      <c r="A12" s="6" t="inlineStr">
        <is>
          <t>Setting</t>
        </is>
      </c>
      <c r="B12" s="6" t="inlineStr">
        <is>
          <t>Value</t>
        </is>
      </c>
      <c r="C12" s="6" t="inlineStr">
        <is>
          <t>How it is used</t>
        </is>
      </c>
    </row>
    <row r="13">
      <c r="A13" s="7" t="inlineStr">
        <is>
          <t>Plan start date</t>
        </is>
      </c>
      <c r="B13" s="8" t="n">
        <v>46300</v>
      </c>
      <c r="C13" s="9" t="inlineStr">
        <is>
          <t>Week 1 starts on this date. Change it and every week header and read date moves with it.</t>
        </is>
      </c>
    </row>
    <row r="14">
      <c r="A14" s="7" t="inlineStr">
        <is>
          <t>High impact at or above</t>
        </is>
      </c>
      <c r="B14" s="10" t="n">
        <v>3</v>
      </c>
      <c r="C14" s="9" t="inlineStr">
        <is>
          <t>Impact scores (1 to 5) at or above this count as high impact.</t>
        </is>
      </c>
    </row>
    <row r="15">
      <c r="A15" s="7" t="inlineStr">
        <is>
          <t>Low effort at or below</t>
        </is>
      </c>
      <c r="B15" s="10" t="n">
        <v>2</v>
      </c>
      <c r="C15" s="9" t="inlineStr">
        <is>
          <t>Effort scores (1 to 5) at or below this count as low effort.</t>
        </is>
      </c>
    </row>
    <row r="17">
      <c r="A17" s="3" t="inlineStr">
        <is>
          <t>Impact and effort quadrants</t>
        </is>
      </c>
    </row>
    <row r="18" ht="32" customHeight="1">
      <c r="A18" s="6" t="inlineStr">
        <is>
          <t>Quadrant</t>
        </is>
      </c>
      <c r="B18" s="6" t="inlineStr">
        <is>
          <t>Order</t>
        </is>
      </c>
      <c r="C18" s="6" t="inlineStr">
        <is>
          <t>What to do with it</t>
        </is>
      </c>
    </row>
    <row r="19">
      <c r="A19" s="7" t="inlineStr">
        <is>
          <t>Do first</t>
        </is>
      </c>
      <c r="B19" s="11" t="n">
        <v>1</v>
      </c>
      <c r="C19" s="9" t="inlineStr">
        <is>
          <t>High impact, low effort. Ship in the first weeks; quick wins build momentum.</t>
        </is>
      </c>
    </row>
    <row r="20">
      <c r="A20" s="7" t="inlineStr">
        <is>
          <t>Plan and schedule</t>
        </is>
      </c>
      <c r="B20" s="11" t="n">
        <v>2</v>
      </c>
      <c r="C20" s="9" t="inlineStr">
        <is>
          <t>High impact, high effort. The core of the quarter: pilot first, then scale.</t>
        </is>
      </c>
    </row>
    <row r="21">
      <c r="A21" s="7" t="inlineStr">
        <is>
          <t>Batch</t>
        </is>
      </c>
      <c r="B21" s="11" t="n">
        <v>3</v>
      </c>
      <c r="C21" s="9" t="inlineStr">
        <is>
          <t>Low impact, low effort. Fill gaps between bigger work.</t>
        </is>
      </c>
    </row>
    <row r="22">
      <c r="A22" s="7" t="inlineStr">
        <is>
          <t>Cut</t>
        </is>
      </c>
      <c r="B22" s="11" t="n">
        <v>4</v>
      </c>
      <c r="C22" s="9" t="inlineStr">
        <is>
          <t>Low impact, high effort. Drop it from the plan and write down why.</t>
        </is>
      </c>
    </row>
    <row r="24">
      <c r="A24" s="3" t="inlineStr">
        <is>
          <t>Team key (used on the Gantt)</t>
        </is>
      </c>
    </row>
    <row r="25" ht="32" customHeight="1">
      <c r="A25" s="6" t="inlineStr">
        <is>
          <t>Team</t>
        </is>
      </c>
      <c r="B25" s="6" t="inlineStr">
        <is>
          <t>Letter on bars</t>
        </is>
      </c>
      <c r="C25" s="6" t="inlineStr">
        <is>
          <t>Owns</t>
        </is>
      </c>
    </row>
    <row r="26">
      <c r="A26" s="7" t="inlineStr">
        <is>
          <t>SEO</t>
        </is>
      </c>
      <c r="B26" s="12" t="inlineStr">
        <is>
          <t>S</t>
        </is>
      </c>
      <c r="C26" s="9" t="inlineStr">
        <is>
          <t>Audit, keyword map, AI prompt set, specs, the plan itself</t>
        </is>
      </c>
    </row>
    <row r="27">
      <c r="A27" s="7" t="inlineStr">
        <is>
          <t>Content</t>
        </is>
      </c>
      <c r="B27" s="13" t="inlineStr">
        <is>
          <t>C</t>
        </is>
      </c>
      <c r="C27" s="9" t="inlineStr">
        <is>
          <t>Rewrites, briefs, retrofits, consolidation</t>
        </is>
      </c>
    </row>
    <row r="28">
      <c r="A28" s="7" t="inlineStr">
        <is>
          <t>Dev</t>
        </is>
      </c>
      <c r="B28" s="14" t="inlineStr">
        <is>
          <t>D</t>
        </is>
      </c>
      <c r="C28" s="9" t="inlineStr">
        <is>
          <t>Indexation fixes, templates, redirects, anything in the codebase</t>
        </is>
      </c>
    </row>
    <row r="29">
      <c r="A29" s="7" t="inlineStr">
        <is>
          <t>Design</t>
        </is>
      </c>
      <c r="B29" s="15" t="inlineStr">
        <is>
          <t>G</t>
        </is>
      </c>
      <c r="C29" s="9" t="inlineStr">
        <is>
          <t>Page templates and layouts</t>
        </is>
      </c>
    </row>
    <row r="30">
      <c r="A30" s="7" t="inlineStr">
        <is>
          <t>Analytics</t>
        </is>
      </c>
      <c r="B30" s="16" t="inlineStr">
        <is>
          <t>A</t>
        </is>
      </c>
      <c r="C30" s="9" t="inlineStr">
        <is>
          <t>Baseline pulls, tracking, read dates</t>
        </is>
      </c>
    </row>
    <row r="31">
      <c r="A31" s="7" t="inlineStr">
        <is>
          <t>Leadership</t>
        </is>
      </c>
      <c r="B31" s="17" t="inlineStr">
        <is>
          <t>L</t>
        </is>
      </c>
      <c r="C31" s="9" t="inlineStr">
        <is>
          <t>Goal, approvals, budget and sprint slots</t>
        </is>
      </c>
    </row>
    <row r="33">
      <c r="A33" s="3" t="inlineStr">
        <is>
          <t>Legend</t>
        </is>
      </c>
    </row>
    <row r="34">
      <c r="A34" s="18" t="inlineStr">
        <is>
          <t>Editable cell</t>
        </is>
      </c>
      <c r="B34" s="19" t="inlineStr">
        <is>
          <t>Fill these in</t>
        </is>
      </c>
    </row>
    <row r="35">
      <c r="A35" s="19" t="inlineStr">
        <is>
          <t>White cell</t>
        </is>
      </c>
      <c r="B35" s="19" t="inlineStr">
        <is>
          <t>Formula; leave it</t>
        </is>
      </c>
    </row>
    <row r="36">
      <c r="A36" s="20" t="inlineStr">
        <is>
          <t>Rows marked Example hold fictional values so you can see the formulas work. Overwrite them.</t>
        </is>
      </c>
    </row>
  </sheetData>
  <mergeCells count="7">
    <mergeCell ref="A1:D1"/>
    <mergeCell ref="B6:C6"/>
    <mergeCell ref="B7:C7"/>
    <mergeCell ref="B5:C5"/>
    <mergeCell ref="A2:D2"/>
    <mergeCell ref="B9:C9"/>
    <mergeCell ref="B8:C8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4" customWidth="1" min="3" max="3"/>
    <col width="14" customWidth="1" min="4" max="4"/>
    <col width="30" customWidth="1" min="5" max="5"/>
    <col width="40" customWidth="1" min="6" max="6"/>
    <col width="10" customWidth="1" min="7" max="7"/>
  </cols>
  <sheetData>
    <row r="1" ht="30" customHeight="1">
      <c r="A1" s="1" t="inlineStr">
        <is>
          <t>Baseline</t>
        </is>
      </c>
    </row>
    <row r="2" ht="44" customHeight="1">
      <c r="A2" s="2" t="inlineStr">
        <is>
          <t>Where the site stands before anything changes. Date every row. A result you cannot compare to a dated baseline cannot be attributed to the plan.</t>
        </is>
      </c>
    </row>
    <row r="4" ht="32" customHeight="1">
      <c r="A4" s="6" t="inlineStr">
        <is>
          <t>Metric</t>
        </is>
      </c>
      <c r="B4" s="6" t="inlineStr">
        <is>
          <t>Page group</t>
        </is>
      </c>
      <c r="C4" s="6" t="inlineStr">
        <is>
          <t>Value</t>
        </is>
      </c>
      <c r="D4" s="6" t="inlineStr">
        <is>
          <t>Date recorded</t>
        </is>
      </c>
      <c r="E4" s="6" t="inlineStr">
        <is>
          <t>Source</t>
        </is>
      </c>
      <c r="F4" s="6" t="inlineStr">
        <is>
          <t>Notes</t>
        </is>
      </c>
      <c r="G4" s="6" t="inlineStr">
        <is>
          <t>Row type</t>
        </is>
      </c>
    </row>
    <row r="5">
      <c r="A5" s="21" t="inlineStr">
        <is>
          <t>Indexed pages</t>
        </is>
      </c>
      <c r="B5" s="18" t="inlineStr">
        <is>
          <t>All</t>
        </is>
      </c>
      <c r="C5" s="22" t="n">
        <v>1240</v>
      </c>
      <c r="D5" s="23">
        <f>'Start Here'!$B$13-3</f>
        <v/>
      </c>
      <c r="E5" s="21" t="inlineStr">
        <is>
          <t>Search Console, Pages report</t>
        </is>
      </c>
      <c r="F5" s="21" t="inlineStr"/>
      <c r="G5" s="11" t="inlineStr">
        <is>
          <t>Example</t>
        </is>
      </c>
    </row>
    <row r="6">
      <c r="A6" s="21" t="inlineStr">
        <is>
          <t>Pages in crawled, currently not indexed</t>
        </is>
      </c>
      <c r="B6" s="18" t="inlineStr">
        <is>
          <t>All</t>
        </is>
      </c>
      <c r="C6" s="22" t="n">
        <v>310</v>
      </c>
      <c r="D6" s="23">
        <f>'Start Here'!$B$13-3</f>
        <v/>
      </c>
      <c r="E6" s="21" t="inlineStr">
        <is>
          <t>Search Console, Pages report</t>
        </is>
      </c>
      <c r="F6" s="21" t="inlineStr"/>
      <c r="G6" s="11" t="inlineStr">
        <is>
          <t>Example</t>
        </is>
      </c>
    </row>
    <row r="7">
      <c r="A7" s="21" t="inlineStr">
        <is>
          <t>Top-10 keywords</t>
        </is>
      </c>
      <c r="B7" s="18" t="inlineStr">
        <is>
          <t>Comparison pages</t>
        </is>
      </c>
      <c r="C7" s="22" t="n">
        <v>85</v>
      </c>
      <c r="D7" s="23">
        <f>'Start Here'!$B$13-3</f>
        <v/>
      </c>
      <c r="E7" s="21" t="inlineStr">
        <is>
          <t>Rank tracker export</t>
        </is>
      </c>
      <c r="F7" s="21" t="inlineStr"/>
      <c r="G7" s="11" t="inlineStr">
        <is>
          <t>Example</t>
        </is>
      </c>
    </row>
    <row r="8">
      <c r="A8" s="21" t="inlineStr">
        <is>
          <t>Top-3 keywords</t>
        </is>
      </c>
      <c r="B8" s="18" t="inlineStr">
        <is>
          <t>Comparison pages</t>
        </is>
      </c>
      <c r="C8" s="22" t="n">
        <v>22</v>
      </c>
      <c r="D8" s="23">
        <f>'Start Here'!$B$13-3</f>
        <v/>
      </c>
      <c r="E8" s="21" t="inlineStr">
        <is>
          <t>Rank tracker export</t>
        </is>
      </c>
      <c r="F8" s="21" t="inlineStr"/>
      <c r="G8" s="11" t="inlineStr">
        <is>
          <t>Example</t>
        </is>
      </c>
    </row>
    <row r="9">
      <c r="A9" s="21" t="inlineStr">
        <is>
          <t>Organic-influenced demos (quarter)</t>
        </is>
      </c>
      <c r="B9" s="18" t="inlineStr">
        <is>
          <t>All</t>
        </is>
      </c>
      <c r="C9" s="22" t="n">
        <v>40</v>
      </c>
      <c r="D9" s="23">
        <f>'Start Here'!$B$13-3</f>
        <v/>
      </c>
      <c r="E9" s="21" t="inlineStr">
        <is>
          <t>CRM, multi-touch report</t>
        </is>
      </c>
      <c r="F9" s="21" t="inlineStr"/>
      <c r="G9" s="11" t="inlineStr">
        <is>
          <t>Example</t>
        </is>
      </c>
    </row>
    <row r="10">
      <c r="A10" s="21" t="inlineStr">
        <is>
          <t>AI-answer presence (named, 30 prompts)</t>
        </is>
      </c>
      <c r="B10" s="18" t="inlineStr">
        <is>
          <t>Category prompts</t>
        </is>
      </c>
      <c r="C10" s="24" t="n">
        <v>0.3</v>
      </c>
      <c r="D10" s="23">
        <f>'Start Here'!$B$13-3</f>
        <v/>
      </c>
      <c r="E10" s="21" t="inlineStr">
        <is>
          <t>Manual prompt set, 4 AI products</t>
        </is>
      </c>
      <c r="F10" s="21" t="inlineStr">
        <is>
          <t>Share of prompts where the brand is named in the answer</t>
        </is>
      </c>
      <c r="G10" s="11" t="inlineStr">
        <is>
          <t>Example</t>
        </is>
      </c>
    </row>
    <row r="11">
      <c r="A11" s="21" t="inlineStr">
        <is>
          <t>In flight: section migration</t>
        </is>
      </c>
      <c r="B11" s="18" t="inlineStr">
        <is>
          <t>Integrations</t>
        </is>
      </c>
      <c r="C11" s="18" t="inlineStr">
        <is>
          <t>Mid-migration</t>
        </is>
      </c>
      <c r="D11" s="23">
        <f>'Start Here'!$B$13-3</f>
        <v/>
      </c>
      <c r="E11" s="21" t="inlineStr">
        <is>
          <t>Previous owner's redirect map</t>
        </is>
      </c>
      <c r="F11" s="21" t="inlineStr">
        <is>
          <t>Leave alone until it settles; read it separately</t>
        </is>
      </c>
      <c r="G11" s="11" t="inlineStr">
        <is>
          <t>Example</t>
        </is>
      </c>
    </row>
    <row r="12">
      <c r="A12" s="18" t="n"/>
      <c r="B12" s="18" t="n"/>
      <c r="C12" s="18" t="n"/>
      <c r="D12" s="18" t="n"/>
      <c r="E12" s="18" t="n"/>
      <c r="F12" s="18" t="n"/>
    </row>
    <row r="13">
      <c r="A13" s="18" t="n"/>
      <c r="B13" s="18" t="n"/>
      <c r="C13" s="18" t="n"/>
      <c r="D13" s="18" t="n"/>
      <c r="E13" s="18" t="n"/>
      <c r="F13" s="18" t="n"/>
    </row>
    <row r="14">
      <c r="A14" s="18" t="n"/>
      <c r="B14" s="18" t="n"/>
      <c r="C14" s="18" t="n"/>
      <c r="D14" s="18" t="n"/>
      <c r="E14" s="18" t="n"/>
      <c r="F14" s="18" t="n"/>
    </row>
    <row r="15">
      <c r="A15" s="18" t="n"/>
      <c r="B15" s="18" t="n"/>
      <c r="C15" s="18" t="n"/>
      <c r="D15" s="18" t="n"/>
      <c r="E15" s="18" t="n"/>
      <c r="F15" s="18" t="n"/>
    </row>
    <row r="16">
      <c r="A16" s="18" t="n"/>
      <c r="B16" s="18" t="n"/>
      <c r="C16" s="18" t="n"/>
      <c r="D16" s="18" t="n"/>
      <c r="E16" s="18" t="n"/>
      <c r="F16" s="18" t="n"/>
    </row>
    <row r="17">
      <c r="A17" s="18" t="n"/>
      <c r="B17" s="18" t="n"/>
      <c r="C17" s="18" t="n"/>
      <c r="D17" s="18" t="n"/>
      <c r="E17" s="18" t="n"/>
      <c r="F17" s="18" t="n"/>
    </row>
    <row r="18">
      <c r="A18" s="18" t="n"/>
      <c r="B18" s="18" t="n"/>
      <c r="C18" s="18" t="n"/>
      <c r="D18" s="18" t="n"/>
      <c r="E18" s="18" t="n"/>
      <c r="F18" s="18" t="n"/>
    </row>
    <row r="19">
      <c r="A19" s="18" t="n"/>
      <c r="B19" s="18" t="n"/>
      <c r="C19" s="18" t="n"/>
      <c r="D19" s="18" t="n"/>
      <c r="E19" s="18" t="n"/>
      <c r="F19" s="18" t="n"/>
    </row>
    <row r="20">
      <c r="A20" s="18" t="n"/>
      <c r="B20" s="18" t="n"/>
      <c r="C20" s="18" t="n"/>
      <c r="D20" s="18" t="n"/>
      <c r="E20" s="18" t="n"/>
      <c r="F20" s="18" t="n"/>
    </row>
    <row r="21">
      <c r="A21" s="18" t="n"/>
      <c r="B21" s="18" t="n"/>
      <c r="C21" s="18" t="n"/>
      <c r="D21" s="18" t="n"/>
      <c r="E21" s="18" t="n"/>
      <c r="F21" s="18" t="n"/>
    </row>
    <row r="22">
      <c r="A22" s="18" t="n"/>
      <c r="B22" s="18" t="n"/>
      <c r="C22" s="18" t="n"/>
      <c r="D22" s="18" t="n"/>
      <c r="E22" s="18" t="n"/>
      <c r="F22" s="18" t="n"/>
    </row>
    <row r="23">
      <c r="A23" s="18" t="n"/>
      <c r="B23" s="18" t="n"/>
      <c r="C23" s="18" t="n"/>
      <c r="D23" s="18" t="n"/>
      <c r="E23" s="18" t="n"/>
      <c r="F23" s="18" t="n"/>
    </row>
    <row r="24">
      <c r="A24" s="18" t="n"/>
      <c r="B24" s="18" t="n"/>
      <c r="C24" s="18" t="n"/>
      <c r="D24" s="18" t="n"/>
      <c r="E24" s="18" t="n"/>
      <c r="F24" s="18" t="n"/>
    </row>
    <row r="25">
      <c r="A25" s="18" t="n"/>
      <c r="B25" s="18" t="n"/>
      <c r="C25" s="18" t="n"/>
      <c r="D25" s="18" t="n"/>
      <c r="E25" s="18" t="n"/>
      <c r="F25" s="18" t="n"/>
    </row>
    <row r="26">
      <c r="A26" s="18" t="n"/>
      <c r="B26" s="18" t="n"/>
      <c r="C26" s="18" t="n"/>
      <c r="D26" s="18" t="n"/>
      <c r="E26" s="18" t="n"/>
      <c r="F26" s="18" t="n"/>
    </row>
    <row r="27">
      <c r="A27" s="18" t="n"/>
      <c r="B27" s="18" t="n"/>
      <c r="C27" s="18" t="n"/>
      <c r="D27" s="18" t="n"/>
      <c r="E27" s="18" t="n"/>
      <c r="F27" s="18" t="n"/>
    </row>
    <row r="28">
      <c r="A28" s="18" t="n"/>
      <c r="B28" s="18" t="n"/>
      <c r="C28" s="18" t="n"/>
      <c r="D28" s="18" t="n"/>
      <c r="E28" s="18" t="n"/>
      <c r="F28" s="18" t="n"/>
    </row>
    <row r="29">
      <c r="A29" s="18" t="n"/>
      <c r="B29" s="18" t="n"/>
      <c r="C29" s="18" t="n"/>
      <c r="D29" s="18" t="n"/>
      <c r="E29" s="18" t="n"/>
      <c r="F29" s="18" t="n"/>
    </row>
    <row r="30">
      <c r="A30" s="18" t="n"/>
      <c r="B30" s="18" t="n"/>
      <c r="C30" s="18" t="n"/>
      <c r="D30" s="18" t="n"/>
      <c r="E30" s="18" t="n"/>
      <c r="F30" s="18" t="n"/>
    </row>
    <row r="31">
      <c r="A31" s="18" t="n"/>
      <c r="B31" s="18" t="n"/>
      <c r="C31" s="18" t="n"/>
      <c r="D31" s="18" t="n"/>
      <c r="E31" s="18" t="n"/>
      <c r="F31" s="18" t="n"/>
    </row>
    <row r="32">
      <c r="A32" s="18" t="n"/>
      <c r="B32" s="18" t="n"/>
      <c r="C32" s="18" t="n"/>
      <c r="D32" s="18" t="n"/>
      <c r="E32" s="18" t="n"/>
      <c r="F32" s="18" t="n"/>
    </row>
    <row r="33">
      <c r="A33" s="18" t="n"/>
      <c r="B33" s="18" t="n"/>
      <c r="C33" s="18" t="n"/>
      <c r="D33" s="18" t="n"/>
      <c r="E33" s="18" t="n"/>
      <c r="F33" s="18" t="n"/>
    </row>
    <row r="34">
      <c r="A34" s="18" t="n"/>
      <c r="B34" s="18" t="n"/>
      <c r="C34" s="18" t="n"/>
      <c r="D34" s="18" t="n"/>
      <c r="E34" s="18" t="n"/>
      <c r="F34" s="18" t="n"/>
    </row>
    <row r="35">
      <c r="A35" s="18" t="n"/>
      <c r="B35" s="18" t="n"/>
      <c r="C35" s="18" t="n"/>
      <c r="D35" s="18" t="n"/>
      <c r="E35" s="18" t="n"/>
      <c r="F35" s="18" t="n"/>
    </row>
    <row r="36">
      <c r="A36" s="18" t="n"/>
      <c r="B36" s="18" t="n"/>
      <c r="C36" s="18" t="n"/>
      <c r="D36" s="18" t="n"/>
      <c r="E36" s="18" t="n"/>
      <c r="F36" s="18" t="n"/>
    </row>
    <row r="37">
      <c r="A37" s="18" t="n"/>
      <c r="B37" s="18" t="n"/>
      <c r="C37" s="18" t="n"/>
      <c r="D37" s="18" t="n"/>
      <c r="E37" s="18" t="n"/>
      <c r="F37" s="18" t="n"/>
    </row>
    <row r="38">
      <c r="A38" s="18" t="n"/>
      <c r="B38" s="18" t="n"/>
      <c r="C38" s="18" t="n"/>
      <c r="D38" s="18" t="n"/>
      <c r="E38" s="18" t="n"/>
      <c r="F38" s="18" t="n"/>
    </row>
    <row r="39">
      <c r="A39" s="18" t="n"/>
      <c r="B39" s="18" t="n"/>
      <c r="C39" s="18" t="n"/>
      <c r="D39" s="18" t="n"/>
      <c r="E39" s="18" t="n"/>
      <c r="F39" s="18" t="n"/>
    </row>
    <row r="40">
      <c r="A40" s="18" t="n"/>
      <c r="B40" s="18" t="n"/>
      <c r="C40" s="18" t="n"/>
      <c r="D40" s="18" t="n"/>
      <c r="E40" s="18" t="n"/>
      <c r="F40" s="18" t="n"/>
    </row>
  </sheetData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6" customWidth="1" min="2" max="2"/>
    <col width="18" customWidth="1" min="3" max="3"/>
    <col width="12" customWidth="1" min="4" max="4"/>
    <col width="9" customWidth="1" min="5" max="5"/>
    <col width="9" customWidth="1" min="6" max="6"/>
    <col width="18" customWidth="1" min="7" max="7"/>
    <col width="9" customWidth="1" min="8" max="8"/>
    <col width="26" customWidth="1" min="9" max="9"/>
    <col width="10" customWidth="1" min="10" max="10"/>
    <col width="10" customWidth="1" min="11" max="11"/>
    <col width="8" customWidth="1" min="12" max="12"/>
    <col width="12" customWidth="1" min="13" max="13"/>
    <col width="12" customWidth="1" min="14" max="14"/>
  </cols>
  <sheetData>
    <row r="1" ht="30" customHeight="1">
      <c r="A1" s="1" t="inlineStr">
        <is>
          <t>Decisions: impact and effort</t>
        </is>
      </c>
    </row>
    <row r="2" ht="44" customHeight="1">
      <c r="A2" s="2" t="inlineStr">
        <is>
          <t>List every possible move and score it 1 to 5 on impact (how much it could move the goal) and effort (how much work it takes to ship). The quadrant and order fill in from the thresholds on Start Here.</t>
        </is>
      </c>
    </row>
    <row r="4" ht="32" customHeight="1">
      <c r="A4" s="6" t="inlineStr">
        <is>
          <t>ID</t>
        </is>
      </c>
      <c r="B4" s="6" t="inlineStr">
        <is>
          <t>Decision</t>
        </is>
      </c>
      <c r="C4" s="6" t="inlineStr">
        <is>
          <t>Page group</t>
        </is>
      </c>
      <c r="D4" s="6" t="inlineStr">
        <is>
          <t>Lead team</t>
        </is>
      </c>
      <c r="E4" s="6" t="inlineStr">
        <is>
          <t>Impact (1-5)</t>
        </is>
      </c>
      <c r="F4" s="6" t="inlineStr">
        <is>
          <t>Effort (1-5)</t>
        </is>
      </c>
      <c r="G4" s="6" t="inlineStr">
        <is>
          <t>Quadrant</t>
        </is>
      </c>
      <c r="H4" s="6" t="inlineStr">
        <is>
          <t>Priority order</t>
        </is>
      </c>
      <c r="I4" s="6" t="inlineStr">
        <is>
          <t>Metric it moves</t>
        </is>
      </c>
      <c r="J4" s="6" t="inlineStr">
        <is>
          <t>Baseline</t>
        </is>
      </c>
      <c r="K4" s="6" t="inlineStr">
        <is>
          <t>Target</t>
        </is>
      </c>
      <c r="L4" s="6" t="inlineStr">
        <is>
          <t>Read week</t>
        </is>
      </c>
      <c r="M4" s="6" t="inlineStr">
        <is>
          <t>Read date</t>
        </is>
      </c>
      <c r="N4" s="6" t="inlineStr">
        <is>
          <t>Status</t>
        </is>
      </c>
    </row>
    <row r="5">
      <c r="A5" s="10" t="inlineStr">
        <is>
          <t>D1</t>
        </is>
      </c>
      <c r="B5" s="21" t="inlineStr">
        <is>
          <t>Fix canonicals and sitemap so integration pages get indexed</t>
        </is>
      </c>
      <c r="C5" s="18" t="inlineStr">
        <is>
          <t>Integrations</t>
        </is>
      </c>
      <c r="D5" s="18" t="inlineStr">
        <is>
          <t>Dev</t>
        </is>
      </c>
      <c r="E5" s="10" t="n">
        <v>5</v>
      </c>
      <c r="F5" s="10" t="n">
        <v>2</v>
      </c>
      <c r="G5" s="7">
        <f>IF(OR(E5="",F5=""),"",IF(E5&gt;='Start Here'!$B$14,IF(F5&lt;='Start Here'!$B$15,"Do first","Plan and schedule"),IF(F5&lt;='Start Here'!$B$15,"Batch","Cut")))</f>
        <v/>
      </c>
      <c r="H5" s="11">
        <f>IF(G5="","",MATCH(G5,{"Do first","Plan and schedule","Batch","Cut"},0)*10+F5-E5)</f>
        <v/>
      </c>
      <c r="I5" s="21" t="inlineStr">
        <is>
          <t>Indexed integration pages</t>
        </is>
      </c>
      <c r="J5" s="22" t="n">
        <v>40</v>
      </c>
      <c r="K5" s="22" t="n">
        <v>110</v>
      </c>
      <c r="L5" s="10" t="n">
        <v>4</v>
      </c>
      <c r="M5" s="25">
        <f>IF(L5="","",'Start Here'!$B$13+(L5-1)*7)</f>
        <v/>
      </c>
      <c r="N5" s="18" t="inlineStr">
        <is>
          <t>Proposed</t>
        </is>
      </c>
    </row>
    <row r="6">
      <c r="A6" s="10" t="inlineStr">
        <is>
          <t>D2</t>
        </is>
      </c>
      <c r="B6" s="21" t="inlineStr">
        <is>
          <t>Rewrite H1s and intros on striking-distance comparison pages</t>
        </is>
      </c>
      <c r="C6" s="18" t="inlineStr">
        <is>
          <t>Comparison pages</t>
        </is>
      </c>
      <c r="D6" s="18" t="inlineStr">
        <is>
          <t>Content</t>
        </is>
      </c>
      <c r="E6" s="10" t="n">
        <v>4</v>
      </c>
      <c r="F6" s="10" t="n">
        <v>2</v>
      </c>
      <c r="G6" s="7">
        <f>IF(OR(E6="",F6=""),"",IF(E6&gt;='Start Here'!$B$14,IF(F6&lt;='Start Here'!$B$15,"Do first","Plan and schedule"),IF(F6&lt;='Start Here'!$B$15,"Batch","Cut")))</f>
        <v/>
      </c>
      <c r="H6" s="11">
        <f>IF(G6="","",MATCH(G6,{"Do first","Plan and schedule","Batch","Cut"},0)*10+F6-E6)</f>
        <v/>
      </c>
      <c r="I6" s="21" t="inlineStr">
        <is>
          <t>Top-3 keywords</t>
        </is>
      </c>
      <c r="J6" s="22" t="n">
        <v>22</v>
      </c>
      <c r="K6" s="22" t="n">
        <v>35</v>
      </c>
      <c r="L6" s="10" t="n">
        <v>8</v>
      </c>
      <c r="M6" s="25">
        <f>IF(L6="","",'Start Here'!$B$13+(L6-1)*7)</f>
        <v/>
      </c>
      <c r="N6" s="18" t="inlineStr">
        <is>
          <t>Proposed</t>
        </is>
      </c>
    </row>
    <row r="7">
      <c r="A7" s="10" t="inlineStr">
        <is>
          <t>D3</t>
        </is>
      </c>
      <c r="B7" s="21" t="inlineStr">
        <is>
          <t>Rebuild the product-page template (pilot on 8 pages first)</t>
        </is>
      </c>
      <c r="C7" s="18" t="inlineStr">
        <is>
          <t>Product pages</t>
        </is>
      </c>
      <c r="D7" s="18" t="inlineStr">
        <is>
          <t>Dev</t>
        </is>
      </c>
      <c r="E7" s="10" t="n">
        <v>5</v>
      </c>
      <c r="F7" s="10" t="n">
        <v>4</v>
      </c>
      <c r="G7" s="7">
        <f>IF(OR(E7="",F7=""),"",IF(E7&gt;='Start Here'!$B$14,IF(F7&lt;='Start Here'!$B$15,"Do first","Plan and schedule"),IF(F7&lt;='Start Here'!$B$15,"Batch","Cut")))</f>
        <v/>
      </c>
      <c r="H7" s="11">
        <f>IF(G7="","",MATCH(G7,{"Do first","Plan and schedule","Batch","Cut"},0)*10+F7-E7)</f>
        <v/>
      </c>
      <c r="I7" s="21" t="inlineStr">
        <is>
          <t>Organic-influenced demos</t>
        </is>
      </c>
      <c r="J7" s="22" t="n">
        <v>40</v>
      </c>
      <c r="K7" s="22" t="n">
        <v>50</v>
      </c>
      <c r="L7" s="10" t="n">
        <v>12</v>
      </c>
      <c r="M7" s="25">
        <f>IF(L7="","",'Start Here'!$B$13+(L7-1)*7)</f>
        <v/>
      </c>
      <c r="N7" s="18" t="inlineStr">
        <is>
          <t>Proposed</t>
        </is>
      </c>
    </row>
    <row r="8">
      <c r="A8" s="10" t="inlineStr">
        <is>
          <t>D4</t>
        </is>
      </c>
      <c r="B8" s="21" t="inlineStr">
        <is>
          <t>Answer-first retrofit of pages AI already reads</t>
        </is>
      </c>
      <c r="C8" s="18" t="inlineStr">
        <is>
          <t>Category guides</t>
        </is>
      </c>
      <c r="D8" s="18" t="inlineStr">
        <is>
          <t>Content</t>
        </is>
      </c>
      <c r="E8" s="10" t="n">
        <v>4</v>
      </c>
      <c r="F8" s="10" t="n">
        <v>3</v>
      </c>
      <c r="G8" s="7">
        <f>IF(OR(E8="",F8=""),"",IF(E8&gt;='Start Here'!$B$14,IF(F8&lt;='Start Here'!$B$15,"Do first","Plan and schedule"),IF(F8&lt;='Start Here'!$B$15,"Batch","Cut")))</f>
        <v/>
      </c>
      <c r="H8" s="11">
        <f>IF(G8="","",MATCH(G8,{"Do first","Plan and schedule","Batch","Cut"},0)*10+F8-E8)</f>
        <v/>
      </c>
      <c r="I8" s="21" t="inlineStr">
        <is>
          <t>AI-answer presence</t>
        </is>
      </c>
      <c r="J8" s="24" t="n">
        <v>0.3</v>
      </c>
      <c r="K8" s="24" t="n">
        <v>0.4</v>
      </c>
      <c r="L8" s="10" t="n">
        <v>8</v>
      </c>
      <c r="M8" s="25">
        <f>IF(L8="","",'Start Here'!$B$13+(L8-1)*7)</f>
        <v/>
      </c>
      <c r="N8" s="18" t="inlineStr">
        <is>
          <t>Proposed</t>
        </is>
      </c>
    </row>
    <row r="9">
      <c r="A9" s="10" t="inlineStr">
        <is>
          <t>D5</t>
        </is>
      </c>
      <c r="B9" s="21" t="inlineStr">
        <is>
          <t>Add alt text to older blog images</t>
        </is>
      </c>
      <c r="C9" s="18" t="inlineStr">
        <is>
          <t>Blog</t>
        </is>
      </c>
      <c r="D9" s="18" t="inlineStr">
        <is>
          <t>Content</t>
        </is>
      </c>
      <c r="E9" s="10" t="n">
        <v>2</v>
      </c>
      <c r="F9" s="10" t="n">
        <v>1</v>
      </c>
      <c r="G9" s="7">
        <f>IF(OR(E9="",F9=""),"",IF(E9&gt;='Start Here'!$B$14,IF(F9&lt;='Start Here'!$B$15,"Do first","Plan and schedule"),IF(F9&lt;='Start Here'!$B$15,"Batch","Cut")))</f>
        <v/>
      </c>
      <c r="H9" s="11">
        <f>IF(G9="","",MATCH(G9,{"Do first","Plan and schedule","Batch","Cut"},0)*10+F9-E9)</f>
        <v/>
      </c>
      <c r="I9" s="21" t="inlineStr">
        <is>
          <t>Image search clicks</t>
        </is>
      </c>
      <c r="J9" s="22" t="n">
        <v>150</v>
      </c>
      <c r="K9" s="22" t="n">
        <v>180</v>
      </c>
      <c r="L9" s="10" t="n">
        <v>12</v>
      </c>
      <c r="M9" s="25">
        <f>IF(L9="","",'Start Here'!$B$13+(L9-1)*7)</f>
        <v/>
      </c>
      <c r="N9" s="18" t="inlineStr">
        <is>
          <t>Proposed</t>
        </is>
      </c>
    </row>
    <row r="10">
      <c r="A10" s="10" t="inlineStr">
        <is>
          <t>D6</t>
        </is>
      </c>
      <c r="B10" s="21" t="inlineStr">
        <is>
          <t>Rewrite 120 archive pages nobody searches for</t>
        </is>
      </c>
      <c r="C10" s="18" t="inlineStr">
        <is>
          <t>Archive</t>
        </is>
      </c>
      <c r="D10" s="18" t="inlineStr">
        <is>
          <t>Content</t>
        </is>
      </c>
      <c r="E10" s="10" t="n">
        <v>1</v>
      </c>
      <c r="F10" s="10" t="n">
        <v>5</v>
      </c>
      <c r="G10" s="7">
        <f>IF(OR(E10="",F10=""),"",IF(E10&gt;='Start Here'!$B$14,IF(F10&lt;='Start Here'!$B$15,"Do first","Plan and schedule"),IF(F10&lt;='Start Here'!$B$15,"Batch","Cut")))</f>
        <v/>
      </c>
      <c r="H10" s="11">
        <f>IF(G10="","",MATCH(G10,{"Do first","Plan and schedule","Batch","Cut"},0)*10+F10-E10)</f>
        <v/>
      </c>
      <c r="I10" s="21" t="inlineStr">
        <is>
          <t>None worth tracking</t>
        </is>
      </c>
      <c r="J10" s="22" t="n"/>
      <c r="K10" s="22" t="n"/>
      <c r="L10" s="10" t="n"/>
      <c r="M10" s="25">
        <f>IF(L10="","",'Start Here'!$B$13+(L10-1)*7)</f>
        <v/>
      </c>
      <c r="N10" s="18" t="inlineStr">
        <is>
          <t>Drop</t>
        </is>
      </c>
    </row>
    <row r="11">
      <c r="A11" s="18" t="n"/>
      <c r="B11" s="18" t="n"/>
      <c r="C11" s="18" t="n"/>
      <c r="D11" s="18" t="n"/>
      <c r="E11" s="18" t="n"/>
      <c r="F11" s="18" t="n"/>
      <c r="G11" s="7">
        <f>IF(OR(E11="",F11=""),"",IF(E11&gt;='Start Here'!$B$14,IF(F11&lt;='Start Here'!$B$15,"Do first","Plan and schedule"),IF(F11&lt;='Start Here'!$B$15,"Batch","Cut")))</f>
        <v/>
      </c>
      <c r="H11" s="11">
        <f>IF(G11="","",MATCH(G11,{"Do first","Plan and schedule","Batch","Cut"},0)*10+F11-E11)</f>
        <v/>
      </c>
      <c r="I11" s="18" t="n"/>
      <c r="J11" s="18" t="n"/>
      <c r="K11" s="18" t="n"/>
      <c r="L11" s="18" t="n"/>
      <c r="M11" s="25">
        <f>IF(L11="","",'Start Here'!$B$13+(L11-1)*7)</f>
        <v/>
      </c>
      <c r="N11" s="18" t="n"/>
    </row>
    <row r="12">
      <c r="A12" s="18" t="n"/>
      <c r="B12" s="18" t="n"/>
      <c r="C12" s="18" t="n"/>
      <c r="D12" s="18" t="n"/>
      <c r="E12" s="18" t="n"/>
      <c r="F12" s="18" t="n"/>
      <c r="G12" s="7">
        <f>IF(OR(E12="",F12=""),"",IF(E12&gt;='Start Here'!$B$14,IF(F12&lt;='Start Here'!$B$15,"Do first","Plan and schedule"),IF(F12&lt;='Start Here'!$B$15,"Batch","Cut")))</f>
        <v/>
      </c>
      <c r="H12" s="11">
        <f>IF(G12="","",MATCH(G12,{"Do first","Plan and schedule","Batch","Cut"},0)*10+F12-E12)</f>
        <v/>
      </c>
      <c r="I12" s="18" t="n"/>
      <c r="J12" s="18" t="n"/>
      <c r="K12" s="18" t="n"/>
      <c r="L12" s="18" t="n"/>
      <c r="M12" s="25">
        <f>IF(L12="","",'Start Here'!$B$13+(L12-1)*7)</f>
        <v/>
      </c>
      <c r="N12" s="18" t="n"/>
    </row>
    <row r="13">
      <c r="A13" s="18" t="n"/>
      <c r="B13" s="18" t="n"/>
      <c r="C13" s="18" t="n"/>
      <c r="D13" s="18" t="n"/>
      <c r="E13" s="18" t="n"/>
      <c r="F13" s="18" t="n"/>
      <c r="G13" s="7">
        <f>IF(OR(E13="",F13=""),"",IF(E13&gt;='Start Here'!$B$14,IF(F13&lt;='Start Here'!$B$15,"Do first","Plan and schedule"),IF(F13&lt;='Start Here'!$B$15,"Batch","Cut")))</f>
        <v/>
      </c>
      <c r="H13" s="11">
        <f>IF(G13="","",MATCH(G13,{"Do first","Plan and schedule","Batch","Cut"},0)*10+F13-E13)</f>
        <v/>
      </c>
      <c r="I13" s="18" t="n"/>
      <c r="J13" s="18" t="n"/>
      <c r="K13" s="18" t="n"/>
      <c r="L13" s="18" t="n"/>
      <c r="M13" s="25">
        <f>IF(L13="","",'Start Here'!$B$13+(L13-1)*7)</f>
        <v/>
      </c>
      <c r="N13" s="18" t="n"/>
    </row>
    <row r="14">
      <c r="A14" s="18" t="n"/>
      <c r="B14" s="18" t="n"/>
      <c r="C14" s="18" t="n"/>
      <c r="D14" s="18" t="n"/>
      <c r="E14" s="18" t="n"/>
      <c r="F14" s="18" t="n"/>
      <c r="G14" s="7">
        <f>IF(OR(E14="",F14=""),"",IF(E14&gt;='Start Here'!$B$14,IF(F14&lt;='Start Here'!$B$15,"Do first","Plan and schedule"),IF(F14&lt;='Start Here'!$B$15,"Batch","Cut")))</f>
        <v/>
      </c>
      <c r="H14" s="11">
        <f>IF(G14="","",MATCH(G14,{"Do first","Plan and schedule","Batch","Cut"},0)*10+F14-E14)</f>
        <v/>
      </c>
      <c r="I14" s="18" t="n"/>
      <c r="J14" s="18" t="n"/>
      <c r="K14" s="18" t="n"/>
      <c r="L14" s="18" t="n"/>
      <c r="M14" s="25">
        <f>IF(L14="","",'Start Here'!$B$13+(L14-1)*7)</f>
        <v/>
      </c>
      <c r="N14" s="18" t="n"/>
    </row>
    <row r="15">
      <c r="A15" s="18" t="n"/>
      <c r="B15" s="18" t="n"/>
      <c r="C15" s="18" t="n"/>
      <c r="D15" s="18" t="n"/>
      <c r="E15" s="18" t="n"/>
      <c r="F15" s="18" t="n"/>
      <c r="G15" s="7">
        <f>IF(OR(E15="",F15=""),"",IF(E15&gt;='Start Here'!$B$14,IF(F15&lt;='Start Here'!$B$15,"Do first","Plan and schedule"),IF(F15&lt;='Start Here'!$B$15,"Batch","Cut")))</f>
        <v/>
      </c>
      <c r="H15" s="11">
        <f>IF(G15="","",MATCH(G15,{"Do first","Plan and schedule","Batch","Cut"},0)*10+F15-E15)</f>
        <v/>
      </c>
      <c r="I15" s="18" t="n"/>
      <c r="J15" s="18" t="n"/>
      <c r="K15" s="18" t="n"/>
      <c r="L15" s="18" t="n"/>
      <c r="M15" s="25">
        <f>IF(L15="","",'Start Here'!$B$13+(L15-1)*7)</f>
        <v/>
      </c>
      <c r="N15" s="18" t="n"/>
    </row>
    <row r="16">
      <c r="A16" s="18" t="n"/>
      <c r="B16" s="18" t="n"/>
      <c r="C16" s="18" t="n"/>
      <c r="D16" s="18" t="n"/>
      <c r="E16" s="18" t="n"/>
      <c r="F16" s="18" t="n"/>
      <c r="G16" s="7">
        <f>IF(OR(E16="",F16=""),"",IF(E16&gt;='Start Here'!$B$14,IF(F16&lt;='Start Here'!$B$15,"Do first","Plan and schedule"),IF(F16&lt;='Start Here'!$B$15,"Batch","Cut")))</f>
        <v/>
      </c>
      <c r="H16" s="11">
        <f>IF(G16="","",MATCH(G16,{"Do first","Plan and schedule","Batch","Cut"},0)*10+F16-E16)</f>
        <v/>
      </c>
      <c r="I16" s="18" t="n"/>
      <c r="J16" s="18" t="n"/>
      <c r="K16" s="18" t="n"/>
      <c r="L16" s="18" t="n"/>
      <c r="M16" s="25">
        <f>IF(L16="","",'Start Here'!$B$13+(L16-1)*7)</f>
        <v/>
      </c>
      <c r="N16" s="18" t="n"/>
    </row>
    <row r="17">
      <c r="A17" s="18" t="n"/>
      <c r="B17" s="18" t="n"/>
      <c r="C17" s="18" t="n"/>
      <c r="D17" s="18" t="n"/>
      <c r="E17" s="18" t="n"/>
      <c r="F17" s="18" t="n"/>
      <c r="G17" s="7">
        <f>IF(OR(E17="",F17=""),"",IF(E17&gt;='Start Here'!$B$14,IF(F17&lt;='Start Here'!$B$15,"Do first","Plan and schedule"),IF(F17&lt;='Start Here'!$B$15,"Batch","Cut")))</f>
        <v/>
      </c>
      <c r="H17" s="11">
        <f>IF(G17="","",MATCH(G17,{"Do first","Plan and schedule","Batch","Cut"},0)*10+F17-E17)</f>
        <v/>
      </c>
      <c r="I17" s="18" t="n"/>
      <c r="J17" s="18" t="n"/>
      <c r="K17" s="18" t="n"/>
      <c r="L17" s="18" t="n"/>
      <c r="M17" s="25">
        <f>IF(L17="","",'Start Here'!$B$13+(L17-1)*7)</f>
        <v/>
      </c>
      <c r="N17" s="18" t="n"/>
    </row>
    <row r="18">
      <c r="A18" s="18" t="n"/>
      <c r="B18" s="18" t="n"/>
      <c r="C18" s="18" t="n"/>
      <c r="D18" s="18" t="n"/>
      <c r="E18" s="18" t="n"/>
      <c r="F18" s="18" t="n"/>
      <c r="G18" s="7">
        <f>IF(OR(E18="",F18=""),"",IF(E18&gt;='Start Here'!$B$14,IF(F18&lt;='Start Here'!$B$15,"Do first","Plan and schedule"),IF(F18&lt;='Start Here'!$B$15,"Batch","Cut")))</f>
        <v/>
      </c>
      <c r="H18" s="11">
        <f>IF(G18="","",MATCH(G18,{"Do first","Plan and schedule","Batch","Cut"},0)*10+F18-E18)</f>
        <v/>
      </c>
      <c r="I18" s="18" t="n"/>
      <c r="J18" s="18" t="n"/>
      <c r="K18" s="18" t="n"/>
      <c r="L18" s="18" t="n"/>
      <c r="M18" s="25">
        <f>IF(L18="","",'Start Here'!$B$13+(L18-1)*7)</f>
        <v/>
      </c>
      <c r="N18" s="18" t="n"/>
    </row>
    <row r="19">
      <c r="A19" s="18" t="n"/>
      <c r="B19" s="18" t="n"/>
      <c r="C19" s="18" t="n"/>
      <c r="D19" s="18" t="n"/>
      <c r="E19" s="18" t="n"/>
      <c r="F19" s="18" t="n"/>
      <c r="G19" s="7">
        <f>IF(OR(E19="",F19=""),"",IF(E19&gt;='Start Here'!$B$14,IF(F19&lt;='Start Here'!$B$15,"Do first","Plan and schedule"),IF(F19&lt;='Start Here'!$B$15,"Batch","Cut")))</f>
        <v/>
      </c>
      <c r="H19" s="11">
        <f>IF(G19="","",MATCH(G19,{"Do first","Plan and schedule","Batch","Cut"},0)*10+F19-E19)</f>
        <v/>
      </c>
      <c r="I19" s="18" t="n"/>
      <c r="J19" s="18" t="n"/>
      <c r="K19" s="18" t="n"/>
      <c r="L19" s="18" t="n"/>
      <c r="M19" s="25">
        <f>IF(L19="","",'Start Here'!$B$13+(L19-1)*7)</f>
        <v/>
      </c>
      <c r="N19" s="18" t="n"/>
    </row>
    <row r="20">
      <c r="A20" s="18" t="n"/>
      <c r="B20" s="18" t="n"/>
      <c r="C20" s="18" t="n"/>
      <c r="D20" s="18" t="n"/>
      <c r="E20" s="18" t="n"/>
      <c r="F20" s="18" t="n"/>
      <c r="G20" s="7">
        <f>IF(OR(E20="",F20=""),"",IF(E20&gt;='Start Here'!$B$14,IF(F20&lt;='Start Here'!$B$15,"Do first","Plan and schedule"),IF(F20&lt;='Start Here'!$B$15,"Batch","Cut")))</f>
        <v/>
      </c>
      <c r="H20" s="11">
        <f>IF(G20="","",MATCH(G20,{"Do first","Plan and schedule","Batch","Cut"},0)*10+F20-E20)</f>
        <v/>
      </c>
      <c r="I20" s="18" t="n"/>
      <c r="J20" s="18" t="n"/>
      <c r="K20" s="18" t="n"/>
      <c r="L20" s="18" t="n"/>
      <c r="M20" s="25">
        <f>IF(L20="","",'Start Here'!$B$13+(L20-1)*7)</f>
        <v/>
      </c>
      <c r="N20" s="18" t="n"/>
    </row>
    <row r="21">
      <c r="A21" s="18" t="n"/>
      <c r="B21" s="18" t="n"/>
      <c r="C21" s="18" t="n"/>
      <c r="D21" s="18" t="n"/>
      <c r="E21" s="18" t="n"/>
      <c r="F21" s="18" t="n"/>
      <c r="G21" s="7">
        <f>IF(OR(E21="",F21=""),"",IF(E21&gt;='Start Here'!$B$14,IF(F21&lt;='Start Here'!$B$15,"Do first","Plan and schedule"),IF(F21&lt;='Start Here'!$B$15,"Batch","Cut")))</f>
        <v/>
      </c>
      <c r="H21" s="11">
        <f>IF(G21="","",MATCH(G21,{"Do first","Plan and schedule","Batch","Cut"},0)*10+F21-E21)</f>
        <v/>
      </c>
      <c r="I21" s="18" t="n"/>
      <c r="J21" s="18" t="n"/>
      <c r="K21" s="18" t="n"/>
      <c r="L21" s="18" t="n"/>
      <c r="M21" s="25">
        <f>IF(L21="","",'Start Here'!$B$13+(L21-1)*7)</f>
        <v/>
      </c>
      <c r="N21" s="18" t="n"/>
    </row>
    <row r="22">
      <c r="A22" s="18" t="n"/>
      <c r="B22" s="18" t="n"/>
      <c r="C22" s="18" t="n"/>
      <c r="D22" s="18" t="n"/>
      <c r="E22" s="18" t="n"/>
      <c r="F22" s="18" t="n"/>
      <c r="G22" s="7">
        <f>IF(OR(E22="",F22=""),"",IF(E22&gt;='Start Here'!$B$14,IF(F22&lt;='Start Here'!$B$15,"Do first","Plan and schedule"),IF(F22&lt;='Start Here'!$B$15,"Batch","Cut")))</f>
        <v/>
      </c>
      <c r="H22" s="11">
        <f>IF(G22="","",MATCH(G22,{"Do first","Plan and schedule","Batch","Cut"},0)*10+F22-E22)</f>
        <v/>
      </c>
      <c r="I22" s="18" t="n"/>
      <c r="J22" s="18" t="n"/>
      <c r="K22" s="18" t="n"/>
      <c r="L22" s="18" t="n"/>
      <c r="M22" s="25">
        <f>IF(L22="","",'Start Here'!$B$13+(L22-1)*7)</f>
        <v/>
      </c>
      <c r="N22" s="18" t="n"/>
    </row>
    <row r="23">
      <c r="A23" s="18" t="n"/>
      <c r="B23" s="18" t="n"/>
      <c r="C23" s="18" t="n"/>
      <c r="D23" s="18" t="n"/>
      <c r="E23" s="18" t="n"/>
      <c r="F23" s="18" t="n"/>
      <c r="G23" s="7">
        <f>IF(OR(E23="",F23=""),"",IF(E23&gt;='Start Here'!$B$14,IF(F23&lt;='Start Here'!$B$15,"Do first","Plan and schedule"),IF(F23&lt;='Start Here'!$B$15,"Batch","Cut")))</f>
        <v/>
      </c>
      <c r="H23" s="11">
        <f>IF(G23="","",MATCH(G23,{"Do first","Plan and schedule","Batch","Cut"},0)*10+F23-E23)</f>
        <v/>
      </c>
      <c r="I23" s="18" t="n"/>
      <c r="J23" s="18" t="n"/>
      <c r="K23" s="18" t="n"/>
      <c r="L23" s="18" t="n"/>
      <c r="M23" s="25">
        <f>IF(L23="","",'Start Here'!$B$13+(L23-1)*7)</f>
        <v/>
      </c>
      <c r="N23" s="18" t="n"/>
    </row>
    <row r="24">
      <c r="A24" s="18" t="n"/>
      <c r="B24" s="18" t="n"/>
      <c r="C24" s="18" t="n"/>
      <c r="D24" s="18" t="n"/>
      <c r="E24" s="18" t="n"/>
      <c r="F24" s="18" t="n"/>
      <c r="G24" s="7">
        <f>IF(OR(E24="",F24=""),"",IF(E24&gt;='Start Here'!$B$14,IF(F24&lt;='Start Here'!$B$15,"Do first","Plan and schedule"),IF(F24&lt;='Start Here'!$B$15,"Batch","Cut")))</f>
        <v/>
      </c>
      <c r="H24" s="11">
        <f>IF(G24="","",MATCH(G24,{"Do first","Plan and schedule","Batch","Cut"},0)*10+F24-E24)</f>
        <v/>
      </c>
      <c r="I24" s="18" t="n"/>
      <c r="J24" s="18" t="n"/>
      <c r="K24" s="18" t="n"/>
      <c r="L24" s="18" t="n"/>
      <c r="M24" s="25">
        <f>IF(L24="","",'Start Here'!$B$13+(L24-1)*7)</f>
        <v/>
      </c>
      <c r="N24" s="18" t="n"/>
    </row>
    <row r="25">
      <c r="A25" s="18" t="n"/>
      <c r="B25" s="18" t="n"/>
      <c r="C25" s="18" t="n"/>
      <c r="D25" s="18" t="n"/>
      <c r="E25" s="18" t="n"/>
      <c r="F25" s="18" t="n"/>
      <c r="G25" s="7">
        <f>IF(OR(E25="",F25=""),"",IF(E25&gt;='Start Here'!$B$14,IF(F25&lt;='Start Here'!$B$15,"Do first","Plan and schedule"),IF(F25&lt;='Start Here'!$B$15,"Batch","Cut")))</f>
        <v/>
      </c>
      <c r="H25" s="11">
        <f>IF(G25="","",MATCH(G25,{"Do first","Plan and schedule","Batch","Cut"},0)*10+F25-E25)</f>
        <v/>
      </c>
      <c r="I25" s="18" t="n"/>
      <c r="J25" s="18" t="n"/>
      <c r="K25" s="18" t="n"/>
      <c r="L25" s="18" t="n"/>
      <c r="M25" s="25">
        <f>IF(L25="","",'Start Here'!$B$13+(L25-1)*7)</f>
        <v/>
      </c>
      <c r="N25" s="18" t="n"/>
    </row>
    <row r="26">
      <c r="A26" s="18" t="n"/>
      <c r="B26" s="18" t="n"/>
      <c r="C26" s="18" t="n"/>
      <c r="D26" s="18" t="n"/>
      <c r="E26" s="18" t="n"/>
      <c r="F26" s="18" t="n"/>
      <c r="G26" s="7">
        <f>IF(OR(E26="",F26=""),"",IF(E26&gt;='Start Here'!$B$14,IF(F26&lt;='Start Here'!$B$15,"Do first","Plan and schedule"),IF(F26&lt;='Start Here'!$B$15,"Batch","Cut")))</f>
        <v/>
      </c>
      <c r="H26" s="11">
        <f>IF(G26="","",MATCH(G26,{"Do first","Plan and schedule","Batch","Cut"},0)*10+F26-E26)</f>
        <v/>
      </c>
      <c r="I26" s="18" t="n"/>
      <c r="J26" s="18" t="n"/>
      <c r="K26" s="18" t="n"/>
      <c r="L26" s="18" t="n"/>
      <c r="M26" s="25">
        <f>IF(L26="","",'Start Here'!$B$13+(L26-1)*7)</f>
        <v/>
      </c>
      <c r="N26" s="18" t="n"/>
    </row>
    <row r="27">
      <c r="A27" s="18" t="n"/>
      <c r="B27" s="18" t="n"/>
      <c r="C27" s="18" t="n"/>
      <c r="D27" s="18" t="n"/>
      <c r="E27" s="18" t="n"/>
      <c r="F27" s="18" t="n"/>
      <c r="G27" s="7">
        <f>IF(OR(E27="",F27=""),"",IF(E27&gt;='Start Here'!$B$14,IF(F27&lt;='Start Here'!$B$15,"Do first","Plan and schedule"),IF(F27&lt;='Start Here'!$B$15,"Batch","Cut")))</f>
        <v/>
      </c>
      <c r="H27" s="11">
        <f>IF(G27="","",MATCH(G27,{"Do first","Plan and schedule","Batch","Cut"},0)*10+F27-E27)</f>
        <v/>
      </c>
      <c r="I27" s="18" t="n"/>
      <c r="J27" s="18" t="n"/>
      <c r="K27" s="18" t="n"/>
      <c r="L27" s="18" t="n"/>
      <c r="M27" s="25">
        <f>IF(L27="","",'Start Here'!$B$13+(L27-1)*7)</f>
        <v/>
      </c>
      <c r="N27" s="18" t="n"/>
    </row>
    <row r="28">
      <c r="A28" s="18" t="n"/>
      <c r="B28" s="18" t="n"/>
      <c r="C28" s="18" t="n"/>
      <c r="D28" s="18" t="n"/>
      <c r="E28" s="18" t="n"/>
      <c r="F28" s="18" t="n"/>
      <c r="G28" s="7">
        <f>IF(OR(E28="",F28=""),"",IF(E28&gt;='Start Here'!$B$14,IF(F28&lt;='Start Here'!$B$15,"Do first","Plan and schedule"),IF(F28&lt;='Start Here'!$B$15,"Batch","Cut")))</f>
        <v/>
      </c>
      <c r="H28" s="11">
        <f>IF(G28="","",MATCH(G28,{"Do first","Plan and schedule","Batch","Cut"},0)*10+F28-E28)</f>
        <v/>
      </c>
      <c r="I28" s="18" t="n"/>
      <c r="J28" s="18" t="n"/>
      <c r="K28" s="18" t="n"/>
      <c r="L28" s="18" t="n"/>
      <c r="M28" s="25">
        <f>IF(L28="","",'Start Here'!$B$13+(L28-1)*7)</f>
        <v/>
      </c>
      <c r="N28" s="18" t="n"/>
    </row>
    <row r="29">
      <c r="A29" s="18" t="n"/>
      <c r="B29" s="18" t="n"/>
      <c r="C29" s="18" t="n"/>
      <c r="D29" s="18" t="n"/>
      <c r="E29" s="18" t="n"/>
      <c r="F29" s="18" t="n"/>
      <c r="G29" s="7">
        <f>IF(OR(E29="",F29=""),"",IF(E29&gt;='Start Here'!$B$14,IF(F29&lt;='Start Here'!$B$15,"Do first","Plan and schedule"),IF(F29&lt;='Start Here'!$B$15,"Batch","Cut")))</f>
        <v/>
      </c>
      <c r="H29" s="11">
        <f>IF(G29="","",MATCH(G29,{"Do first","Plan and schedule","Batch","Cut"},0)*10+F29-E29)</f>
        <v/>
      </c>
      <c r="I29" s="18" t="n"/>
      <c r="J29" s="18" t="n"/>
      <c r="K29" s="18" t="n"/>
      <c r="L29" s="18" t="n"/>
      <c r="M29" s="25">
        <f>IF(L29="","",'Start Here'!$B$13+(L29-1)*7)</f>
        <v/>
      </c>
      <c r="N29" s="18" t="n"/>
    </row>
    <row r="30">
      <c r="A30" s="18" t="n"/>
      <c r="B30" s="18" t="n"/>
      <c r="C30" s="18" t="n"/>
      <c r="D30" s="18" t="n"/>
      <c r="E30" s="18" t="n"/>
      <c r="F30" s="18" t="n"/>
      <c r="G30" s="7">
        <f>IF(OR(E30="",F30=""),"",IF(E30&gt;='Start Here'!$B$14,IF(F30&lt;='Start Here'!$B$15,"Do first","Plan and schedule"),IF(F30&lt;='Start Here'!$B$15,"Batch","Cut")))</f>
        <v/>
      </c>
      <c r="H30" s="11">
        <f>IF(G30="","",MATCH(G30,{"Do first","Plan and schedule","Batch","Cut"},0)*10+F30-E30)</f>
        <v/>
      </c>
      <c r="I30" s="18" t="n"/>
      <c r="J30" s="18" t="n"/>
      <c r="K30" s="18" t="n"/>
      <c r="L30" s="18" t="n"/>
      <c r="M30" s="25">
        <f>IF(L30="","",'Start Here'!$B$13+(L30-1)*7)</f>
        <v/>
      </c>
      <c r="N30" s="18" t="n"/>
    </row>
    <row r="31">
      <c r="A31" s="18" t="n"/>
      <c r="B31" s="18" t="n"/>
      <c r="C31" s="18" t="n"/>
      <c r="D31" s="18" t="n"/>
      <c r="E31" s="18" t="n"/>
      <c r="F31" s="18" t="n"/>
      <c r="G31" s="7">
        <f>IF(OR(E31="",F31=""),"",IF(E31&gt;='Start Here'!$B$14,IF(F31&lt;='Start Here'!$B$15,"Do first","Plan and schedule"),IF(F31&lt;='Start Here'!$B$15,"Batch","Cut")))</f>
        <v/>
      </c>
      <c r="H31" s="11">
        <f>IF(G31="","",MATCH(G31,{"Do first","Plan and schedule","Batch","Cut"},0)*10+F31-E31)</f>
        <v/>
      </c>
      <c r="I31" s="18" t="n"/>
      <c r="J31" s="18" t="n"/>
      <c r="K31" s="18" t="n"/>
      <c r="L31" s="18" t="n"/>
      <c r="M31" s="25">
        <f>IF(L31="","",'Start Here'!$B$13+(L31-1)*7)</f>
        <v/>
      </c>
      <c r="N31" s="18" t="n"/>
    </row>
    <row r="32">
      <c r="A32" s="18" t="n"/>
      <c r="B32" s="18" t="n"/>
      <c r="C32" s="18" t="n"/>
      <c r="D32" s="18" t="n"/>
      <c r="E32" s="18" t="n"/>
      <c r="F32" s="18" t="n"/>
      <c r="G32" s="7">
        <f>IF(OR(E32="",F32=""),"",IF(E32&gt;='Start Here'!$B$14,IF(F32&lt;='Start Here'!$B$15,"Do first","Plan and schedule"),IF(F32&lt;='Start Here'!$B$15,"Batch","Cut")))</f>
        <v/>
      </c>
      <c r="H32" s="11">
        <f>IF(G32="","",MATCH(G32,{"Do first","Plan and schedule","Batch","Cut"},0)*10+F32-E32)</f>
        <v/>
      </c>
      <c r="I32" s="18" t="n"/>
      <c r="J32" s="18" t="n"/>
      <c r="K32" s="18" t="n"/>
      <c r="L32" s="18" t="n"/>
      <c r="M32" s="25">
        <f>IF(L32="","",'Start Here'!$B$13+(L32-1)*7)</f>
        <v/>
      </c>
      <c r="N32" s="18" t="n"/>
    </row>
    <row r="33">
      <c r="A33" s="18" t="n"/>
      <c r="B33" s="18" t="n"/>
      <c r="C33" s="18" t="n"/>
      <c r="D33" s="18" t="n"/>
      <c r="E33" s="18" t="n"/>
      <c r="F33" s="18" t="n"/>
      <c r="G33" s="7">
        <f>IF(OR(E33="",F33=""),"",IF(E33&gt;='Start Here'!$B$14,IF(F33&lt;='Start Here'!$B$15,"Do first","Plan and schedule"),IF(F33&lt;='Start Here'!$B$15,"Batch","Cut")))</f>
        <v/>
      </c>
      <c r="H33" s="11">
        <f>IF(G33="","",MATCH(G33,{"Do first","Plan and schedule","Batch","Cut"},0)*10+F33-E33)</f>
        <v/>
      </c>
      <c r="I33" s="18" t="n"/>
      <c r="J33" s="18" t="n"/>
      <c r="K33" s="18" t="n"/>
      <c r="L33" s="18" t="n"/>
      <c r="M33" s="25">
        <f>IF(L33="","",'Start Here'!$B$13+(L33-1)*7)</f>
        <v/>
      </c>
      <c r="N33" s="18" t="n"/>
    </row>
    <row r="34">
      <c r="A34" s="18" t="n"/>
      <c r="B34" s="18" t="n"/>
      <c r="C34" s="18" t="n"/>
      <c r="D34" s="18" t="n"/>
      <c r="E34" s="18" t="n"/>
      <c r="F34" s="18" t="n"/>
      <c r="G34" s="7">
        <f>IF(OR(E34="",F34=""),"",IF(E34&gt;='Start Here'!$B$14,IF(F34&lt;='Start Here'!$B$15,"Do first","Plan and schedule"),IF(F34&lt;='Start Here'!$B$15,"Batch","Cut")))</f>
        <v/>
      </c>
      <c r="H34" s="11">
        <f>IF(G34="","",MATCH(G34,{"Do first","Plan and schedule","Batch","Cut"},0)*10+F34-E34)</f>
        <v/>
      </c>
      <c r="I34" s="18" t="n"/>
      <c r="J34" s="18" t="n"/>
      <c r="K34" s="18" t="n"/>
      <c r="L34" s="18" t="n"/>
      <c r="M34" s="25">
        <f>IF(L34="","",'Start Here'!$B$13+(L34-1)*7)</f>
        <v/>
      </c>
      <c r="N34" s="18" t="n"/>
    </row>
    <row r="35">
      <c r="A35" s="18" t="n"/>
      <c r="B35" s="18" t="n"/>
      <c r="C35" s="18" t="n"/>
      <c r="D35" s="18" t="n"/>
      <c r="E35" s="18" t="n"/>
      <c r="F35" s="18" t="n"/>
      <c r="G35" s="7">
        <f>IF(OR(E35="",F35=""),"",IF(E35&gt;='Start Here'!$B$14,IF(F35&lt;='Start Here'!$B$15,"Do first","Plan and schedule"),IF(F35&lt;='Start Here'!$B$15,"Batch","Cut")))</f>
        <v/>
      </c>
      <c r="H35" s="11">
        <f>IF(G35="","",MATCH(G35,{"Do first","Plan and schedule","Batch","Cut"},0)*10+F35-E35)</f>
        <v/>
      </c>
      <c r="I35" s="18" t="n"/>
      <c r="J35" s="18" t="n"/>
      <c r="K35" s="18" t="n"/>
      <c r="L35" s="18" t="n"/>
      <c r="M35" s="25">
        <f>IF(L35="","",'Start Here'!$B$13+(L35-1)*7)</f>
        <v/>
      </c>
      <c r="N35" s="18" t="n"/>
    </row>
    <row r="36">
      <c r="A36" s="18" t="n"/>
      <c r="B36" s="18" t="n"/>
      <c r="C36" s="18" t="n"/>
      <c r="D36" s="18" t="n"/>
      <c r="E36" s="18" t="n"/>
      <c r="F36" s="18" t="n"/>
      <c r="G36" s="7">
        <f>IF(OR(E36="",F36=""),"",IF(E36&gt;='Start Here'!$B$14,IF(F36&lt;='Start Here'!$B$15,"Do first","Plan and schedule"),IF(F36&lt;='Start Here'!$B$15,"Batch","Cut")))</f>
        <v/>
      </c>
      <c r="H36" s="11">
        <f>IF(G36="","",MATCH(G36,{"Do first","Plan and schedule","Batch","Cut"},0)*10+F36-E36)</f>
        <v/>
      </c>
      <c r="I36" s="18" t="n"/>
      <c r="J36" s="18" t="n"/>
      <c r="K36" s="18" t="n"/>
      <c r="L36" s="18" t="n"/>
      <c r="M36" s="25">
        <f>IF(L36="","",'Start Here'!$B$13+(L36-1)*7)</f>
        <v/>
      </c>
      <c r="N36" s="18" t="n"/>
    </row>
    <row r="37">
      <c r="A37" s="18" t="n"/>
      <c r="B37" s="18" t="n"/>
      <c r="C37" s="18" t="n"/>
      <c r="D37" s="18" t="n"/>
      <c r="E37" s="18" t="n"/>
      <c r="F37" s="18" t="n"/>
      <c r="G37" s="7">
        <f>IF(OR(E37="",F37=""),"",IF(E37&gt;='Start Here'!$B$14,IF(F37&lt;='Start Here'!$B$15,"Do first","Plan and schedule"),IF(F37&lt;='Start Here'!$B$15,"Batch","Cut")))</f>
        <v/>
      </c>
      <c r="H37" s="11">
        <f>IF(G37="","",MATCH(G37,{"Do first","Plan and schedule","Batch","Cut"},0)*10+F37-E37)</f>
        <v/>
      </c>
      <c r="I37" s="18" t="n"/>
      <c r="J37" s="18" t="n"/>
      <c r="K37" s="18" t="n"/>
      <c r="L37" s="18" t="n"/>
      <c r="M37" s="25">
        <f>IF(L37="","",'Start Here'!$B$13+(L37-1)*7)</f>
        <v/>
      </c>
      <c r="N37" s="18" t="n"/>
    </row>
    <row r="38">
      <c r="A38" s="18" t="n"/>
      <c r="B38" s="18" t="n"/>
      <c r="C38" s="18" t="n"/>
      <c r="D38" s="18" t="n"/>
      <c r="E38" s="18" t="n"/>
      <c r="F38" s="18" t="n"/>
      <c r="G38" s="7">
        <f>IF(OR(E38="",F38=""),"",IF(E38&gt;='Start Here'!$B$14,IF(F38&lt;='Start Here'!$B$15,"Do first","Plan and schedule"),IF(F38&lt;='Start Here'!$B$15,"Batch","Cut")))</f>
        <v/>
      </c>
      <c r="H38" s="11">
        <f>IF(G38="","",MATCH(G38,{"Do first","Plan and schedule","Batch","Cut"},0)*10+F38-E38)</f>
        <v/>
      </c>
      <c r="I38" s="18" t="n"/>
      <c r="J38" s="18" t="n"/>
      <c r="K38" s="18" t="n"/>
      <c r="L38" s="18" t="n"/>
      <c r="M38" s="25">
        <f>IF(L38="","",'Start Here'!$B$13+(L38-1)*7)</f>
        <v/>
      </c>
      <c r="N38" s="18" t="n"/>
    </row>
    <row r="39">
      <c r="A39" s="18" t="n"/>
      <c r="B39" s="18" t="n"/>
      <c r="C39" s="18" t="n"/>
      <c r="D39" s="18" t="n"/>
      <c r="E39" s="18" t="n"/>
      <c r="F39" s="18" t="n"/>
      <c r="G39" s="7">
        <f>IF(OR(E39="",F39=""),"",IF(E39&gt;='Start Here'!$B$14,IF(F39&lt;='Start Here'!$B$15,"Do first","Plan and schedule"),IF(F39&lt;='Start Here'!$B$15,"Batch","Cut")))</f>
        <v/>
      </c>
      <c r="H39" s="11">
        <f>IF(G39="","",MATCH(G39,{"Do first","Plan and schedule","Batch","Cut"},0)*10+F39-E39)</f>
        <v/>
      </c>
      <c r="I39" s="18" t="n"/>
      <c r="J39" s="18" t="n"/>
      <c r="K39" s="18" t="n"/>
      <c r="L39" s="18" t="n"/>
      <c r="M39" s="25">
        <f>IF(L39="","",'Start Here'!$B$13+(L39-1)*7)</f>
        <v/>
      </c>
      <c r="N39" s="18" t="n"/>
    </row>
    <row r="40">
      <c r="A40" s="18" t="n"/>
      <c r="B40" s="18" t="n"/>
      <c r="C40" s="18" t="n"/>
      <c r="D40" s="18" t="n"/>
      <c r="E40" s="18" t="n"/>
      <c r="F40" s="18" t="n"/>
      <c r="G40" s="7">
        <f>IF(OR(E40="",F40=""),"",IF(E40&gt;='Start Here'!$B$14,IF(F40&lt;='Start Here'!$B$15,"Do first","Plan and schedule"),IF(F40&lt;='Start Here'!$B$15,"Batch","Cut")))</f>
        <v/>
      </c>
      <c r="H40" s="11">
        <f>IF(G40="","",MATCH(G40,{"Do first","Plan and schedule","Batch","Cut"},0)*10+F40-E40)</f>
        <v/>
      </c>
      <c r="I40" s="18" t="n"/>
      <c r="J40" s="18" t="n"/>
      <c r="K40" s="18" t="n"/>
      <c r="L40" s="18" t="n"/>
      <c r="M40" s="25">
        <f>IF(L40="","",'Start Here'!$B$13+(L40-1)*7)</f>
        <v/>
      </c>
      <c r="N40" s="18" t="n"/>
    </row>
    <row r="42">
      <c r="A42" s="20" t="inlineStr">
        <is>
          <t>Rows D1 to D6 are fictional examples. D6 shows a low impact, high effort move: it lands in Cut and stays out of the plan.</t>
        </is>
      </c>
    </row>
  </sheetData>
  <mergeCells count="2">
    <mergeCell ref="A2:N2"/>
    <mergeCell ref="A1:N1"/>
  </mergeCells>
  <conditionalFormatting sqref="G5:G40">
    <cfRule type="expression" priority="1" dxfId="0">
      <formula>$G5="Cut"</formula>
    </cfRule>
  </conditionalFormatting>
  <dataValidations count="3">
    <dataValidation sqref="D5:D40" showDropDown="0" showInputMessage="0" showErrorMessage="0" allowBlank="1" type="list">
      <formula1>"SEO,Content,Dev,Design,Analytics,Leadership"</formula1>
    </dataValidation>
    <dataValidation sqref="E5:F40" showDropDown="0" showInputMessage="0" showErrorMessage="0" allowBlank="1" type="whole" operator="between">
      <formula1>1</formula1>
      <formula2>5</formula2>
    </dataValidation>
    <dataValidation sqref="N5:N40" showDropDown="0" showInputMessage="0" showErrorMessage="0" allowBlank="1" type="list">
      <formula1>"Proposed,Approved,In progress,Read,Keep,Drop"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W4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11" customWidth="1" min="3" max="3"/>
    <col width="15" customWidth="1" min="4" max="4"/>
    <col width="9" customWidth="1" min="5" max="5"/>
    <col width="15" customWidth="1" min="6" max="6"/>
    <col width="30" customWidth="1" min="7" max="7"/>
    <col width="7" customWidth="1" min="8" max="8"/>
    <col width="7" customWidth="1" min="9" max="9"/>
    <col width="7" customWidth="1" min="10" max="10"/>
    <col width="12" customWidth="1" min="11" max="11"/>
    <col width="5.5" customWidth="1" min="12" max="12"/>
    <col width="5.5" customWidth="1" min="13" max="13"/>
    <col width="5.5" customWidth="1" min="14" max="14"/>
    <col width="5.5" customWidth="1" min="15" max="15"/>
    <col width="5.5" customWidth="1" min="16" max="16"/>
    <col width="5.5" customWidth="1" min="17" max="17"/>
    <col width="5.5" customWidth="1" min="18" max="18"/>
    <col width="5.5" customWidth="1" min="19" max="19"/>
    <col width="5.5" customWidth="1" min="20" max="20"/>
    <col width="5.5" customWidth="1" min="21" max="21"/>
    <col width="5.5" customWidth="1" min="22" max="22"/>
    <col width="5.5" customWidth="1" min="23" max="23"/>
  </cols>
  <sheetData>
    <row r="1" ht="30" customHeight="1">
      <c r="A1" s="1" t="inlineStr">
        <is>
          <t>90-Day Gantt: who does what, when, and what it waits on</t>
        </is>
      </c>
    </row>
    <row r="2" ht="44" customHeight="1">
      <c r="A2" s="2" t="inlineStr">
        <is>
          <t>One row per task. Give it a team, a start week, a length in weeks, and the task it depends on. Bars fill in by team (with the team letter), and Blocker status flags any task whose dependency is not Done yet.</t>
        </is>
      </c>
    </row>
    <row r="3">
      <c r="A3" s="4" t="inlineStr">
        <is>
          <t>Teams:</t>
        </is>
      </c>
      <c r="B3" s="26" t="inlineStr">
        <is>
          <t>S · SEO</t>
        </is>
      </c>
      <c r="C3" s="27" t="inlineStr">
        <is>
          <t>C · Content</t>
        </is>
      </c>
      <c r="D3" s="28" t="inlineStr">
        <is>
          <t>D · Dev</t>
        </is>
      </c>
      <c r="E3" s="29" t="inlineStr">
        <is>
          <t>G · Design</t>
        </is>
      </c>
      <c r="F3" s="30" t="inlineStr">
        <is>
          <t>A · Analytics</t>
        </is>
      </c>
      <c r="G3" s="31" t="inlineStr">
        <is>
          <t>L · Leadership</t>
        </is>
      </c>
    </row>
    <row r="4">
      <c r="K4" s="32" t="inlineStr">
        <is>
          <t>Week of</t>
        </is>
      </c>
      <c r="L4" s="33">
        <f>'Start Here'!$B$13+0</f>
        <v/>
      </c>
      <c r="M4" s="33">
        <f>'Start Here'!$B$13+7</f>
        <v/>
      </c>
      <c r="N4" s="33">
        <f>'Start Here'!$B$13+14</f>
        <v/>
      </c>
      <c r="O4" s="33">
        <f>'Start Here'!$B$13+21</f>
        <v/>
      </c>
      <c r="P4" s="33">
        <f>'Start Here'!$B$13+28</f>
        <v/>
      </c>
      <c r="Q4" s="33">
        <f>'Start Here'!$B$13+35</f>
        <v/>
      </c>
      <c r="R4" s="33">
        <f>'Start Here'!$B$13+42</f>
        <v/>
      </c>
      <c r="S4" s="33">
        <f>'Start Here'!$B$13+49</f>
        <v/>
      </c>
      <c r="T4" s="33">
        <f>'Start Here'!$B$13+56</f>
        <v/>
      </c>
      <c r="U4" s="33">
        <f>'Start Here'!$B$13+63</f>
        <v/>
      </c>
      <c r="V4" s="33">
        <f>'Start Here'!$B$13+70</f>
        <v/>
      </c>
      <c r="W4" s="33">
        <f>'Start Here'!$B$13+77</f>
        <v/>
      </c>
    </row>
    <row r="5" ht="32" customHeight="1">
      <c r="A5" s="6" t="inlineStr">
        <is>
          <t>ID</t>
        </is>
      </c>
      <c r="B5" s="6" t="inlineStr">
        <is>
          <t>Task</t>
        </is>
      </c>
      <c r="C5" s="6" t="inlineStr">
        <is>
          <t>Team</t>
        </is>
      </c>
      <c r="D5" s="6" t="inlineStr">
        <is>
          <t>Priority</t>
        </is>
      </c>
      <c r="E5" s="6" t="inlineStr">
        <is>
          <t>Depends on</t>
        </is>
      </c>
      <c r="F5" s="6" t="inlineStr">
        <is>
          <t>Blocker status</t>
        </is>
      </c>
      <c r="G5" s="6" t="inlineStr">
        <is>
          <t>Blocker note</t>
        </is>
      </c>
      <c r="H5" s="6" t="inlineStr">
        <is>
          <t>Start wk</t>
        </is>
      </c>
      <c r="I5" s="6" t="inlineStr">
        <is>
          <t>Weeks</t>
        </is>
      </c>
      <c r="J5" s="6" t="inlineStr">
        <is>
          <t>End wk</t>
        </is>
      </c>
      <c r="K5" s="6" t="inlineStr">
        <is>
          <t>Status</t>
        </is>
      </c>
      <c r="L5" s="6" t="inlineStr">
        <is>
          <t>W1</t>
        </is>
      </c>
      <c r="M5" s="6" t="inlineStr">
        <is>
          <t>W2</t>
        </is>
      </c>
      <c r="N5" s="6" t="inlineStr">
        <is>
          <t>W3</t>
        </is>
      </c>
      <c r="O5" s="6" t="inlineStr">
        <is>
          <t>W4</t>
        </is>
      </c>
      <c r="P5" s="6" t="inlineStr">
        <is>
          <t>W5</t>
        </is>
      </c>
      <c r="Q5" s="6" t="inlineStr">
        <is>
          <t>W6</t>
        </is>
      </c>
      <c r="R5" s="6" t="inlineStr">
        <is>
          <t>W7</t>
        </is>
      </c>
      <c r="S5" s="6" t="inlineStr">
        <is>
          <t>W8</t>
        </is>
      </c>
      <c r="T5" s="6" t="inlineStr">
        <is>
          <t>W9</t>
        </is>
      </c>
      <c r="U5" s="6" t="inlineStr">
        <is>
          <t>W10</t>
        </is>
      </c>
      <c r="V5" s="6" t="inlineStr">
        <is>
          <t>W11</t>
        </is>
      </c>
      <c r="W5" s="6" t="inlineStr">
        <is>
          <t>W12</t>
        </is>
      </c>
    </row>
    <row r="6">
      <c r="A6" s="32" t="inlineStr">
        <is>
          <t>Week number →</t>
        </is>
      </c>
      <c r="L6" s="34" t="n">
        <v>1</v>
      </c>
      <c r="M6" s="34" t="n">
        <v>2</v>
      </c>
      <c r="N6" s="34" t="n">
        <v>3</v>
      </c>
      <c r="O6" s="34" t="n">
        <v>4</v>
      </c>
      <c r="P6" s="34" t="n">
        <v>5</v>
      </c>
      <c r="Q6" s="34" t="n">
        <v>6</v>
      </c>
      <c r="R6" s="34" t="n">
        <v>7</v>
      </c>
      <c r="S6" s="34" t="n">
        <v>8</v>
      </c>
      <c r="T6" s="34" t="n">
        <v>9</v>
      </c>
      <c r="U6" s="34" t="n">
        <v>10</v>
      </c>
      <c r="V6" s="34" t="n">
        <v>11</v>
      </c>
      <c r="W6" s="34" t="n">
        <v>12</v>
      </c>
    </row>
    <row r="7">
      <c r="A7" s="35" t="inlineStr">
        <is>
          <t>Weeks 1 to 3 · Baseline and diagnose</t>
        </is>
      </c>
      <c r="B7" s="36" t="n"/>
      <c r="C7" s="36" t="n"/>
      <c r="D7" s="36" t="n"/>
      <c r="E7" s="36" t="n"/>
      <c r="F7" s="36" t="n"/>
      <c r="G7" s="36" t="n"/>
      <c r="H7" s="36" t="n"/>
      <c r="I7" s="36" t="n"/>
      <c r="J7" s="36" t="n"/>
      <c r="K7" s="36" t="n"/>
      <c r="L7" s="36" t="n"/>
      <c r="M7" s="36" t="n"/>
      <c r="N7" s="36" t="n"/>
      <c r="O7" s="36" t="n"/>
      <c r="P7" s="36" t="n"/>
      <c r="Q7" s="36" t="n"/>
      <c r="R7" s="36" t="n"/>
      <c r="S7" s="36" t="n"/>
      <c r="T7" s="36" t="n"/>
      <c r="U7" s="36" t="n"/>
      <c r="V7" s="36" t="n"/>
      <c r="W7" s="36" t="n"/>
    </row>
    <row r="8">
      <c r="A8" s="10" t="inlineStr">
        <is>
          <t>T01</t>
        </is>
      </c>
      <c r="B8" s="21" t="inlineStr">
        <is>
          <t>Kick off: confirm the goal, access, and stakeholders</t>
        </is>
      </c>
      <c r="C8" s="18" t="inlineStr">
        <is>
          <t>Leadership</t>
        </is>
      </c>
      <c r="D8" s="18" t="inlineStr">
        <is>
          <t>Setup</t>
        </is>
      </c>
      <c r="E8" s="10" t="n"/>
      <c r="F8" s="19">
        <f>IF(E8="","",IF(IFERROR(INDEX($K$7:$K$44,MATCH(E8,$A$7:$A$44,0)),"")="Done","Clear","Waiting on "&amp;E8))</f>
        <v/>
      </c>
      <c r="G8" s="21" t="n"/>
      <c r="H8" s="10" t="n">
        <v>1</v>
      </c>
      <c r="I8" s="10" t="n">
        <v>1</v>
      </c>
      <c r="J8" s="11">
        <f>IF(OR(H8="",I8=""),"",H8+I8-1)</f>
        <v/>
      </c>
      <c r="K8" s="18" t="inlineStr">
        <is>
          <t>Done</t>
        </is>
      </c>
      <c r="L8" s="37">
        <f>IF(OR($H8="",$J8=""),"",IF(AND(L$6&gt;=$H8,L$6&lt;=$J8),IFERROR(INDEX({"S","C","D","G","A","L"},MATCH($C8,{"SEO","Content","Dev","Design","Analytics","Leadership"},0)),"•"),""))</f>
        <v/>
      </c>
      <c r="M8" s="37">
        <f>IF(OR($H8="",$J8=""),"",IF(AND(M$6&gt;=$H8,M$6&lt;=$J8),IFERROR(INDEX({"S","C","D","G","A","L"},MATCH($C8,{"SEO","Content","Dev","Design","Analytics","Leadership"},0)),"•"),""))</f>
        <v/>
      </c>
      <c r="N8" s="37">
        <f>IF(OR($H8="",$J8=""),"",IF(AND(N$6&gt;=$H8,N$6&lt;=$J8),IFERROR(INDEX({"S","C","D","G","A","L"},MATCH($C8,{"SEO","Content","Dev","Design","Analytics","Leadership"},0)),"•"),""))</f>
        <v/>
      </c>
      <c r="O8" s="37">
        <f>IF(OR($H8="",$J8=""),"",IF(AND(O$6&gt;=$H8,O$6&lt;=$J8),IFERROR(INDEX({"S","C","D","G","A","L"},MATCH($C8,{"SEO","Content","Dev","Design","Analytics","Leadership"},0)),"•"),""))</f>
        <v/>
      </c>
      <c r="P8" s="37">
        <f>IF(OR($H8="",$J8=""),"",IF(AND(P$6&gt;=$H8,P$6&lt;=$J8),IFERROR(INDEX({"S","C","D","G","A","L"},MATCH($C8,{"SEO","Content","Dev","Design","Analytics","Leadership"},0)),"•"),""))</f>
        <v/>
      </c>
      <c r="Q8" s="37">
        <f>IF(OR($H8="",$J8=""),"",IF(AND(Q$6&gt;=$H8,Q$6&lt;=$J8),IFERROR(INDEX({"S","C","D","G","A","L"},MATCH($C8,{"SEO","Content","Dev","Design","Analytics","Leadership"},0)),"•"),""))</f>
        <v/>
      </c>
      <c r="R8" s="37">
        <f>IF(OR($H8="",$J8=""),"",IF(AND(R$6&gt;=$H8,R$6&lt;=$J8),IFERROR(INDEX({"S","C","D","G","A","L"},MATCH($C8,{"SEO","Content","Dev","Design","Analytics","Leadership"},0)),"•"),""))</f>
        <v/>
      </c>
      <c r="S8" s="37">
        <f>IF(OR($H8="",$J8=""),"",IF(AND(S$6&gt;=$H8,S$6&lt;=$J8),IFERROR(INDEX({"S","C","D","G","A","L"},MATCH($C8,{"SEO","Content","Dev","Design","Analytics","Leadership"},0)),"•"),""))</f>
        <v/>
      </c>
      <c r="T8" s="37">
        <f>IF(OR($H8="",$J8=""),"",IF(AND(T$6&gt;=$H8,T$6&lt;=$J8),IFERROR(INDEX({"S","C","D","G","A","L"},MATCH($C8,{"SEO","Content","Dev","Design","Analytics","Leadership"},0)),"•"),""))</f>
        <v/>
      </c>
      <c r="U8" s="37">
        <f>IF(OR($H8="",$J8=""),"",IF(AND(U$6&gt;=$H8,U$6&lt;=$J8),IFERROR(INDEX({"S","C","D","G","A","L"},MATCH($C8,{"SEO","Content","Dev","Design","Analytics","Leadership"},0)),"•"),""))</f>
        <v/>
      </c>
      <c r="V8" s="37">
        <f>IF(OR($H8="",$J8=""),"",IF(AND(V$6&gt;=$H8,V$6&lt;=$J8),IFERROR(INDEX({"S","C","D","G","A","L"},MATCH($C8,{"SEO","Content","Dev","Design","Analytics","Leadership"},0)),"•"),""))</f>
        <v/>
      </c>
      <c r="W8" s="37">
        <f>IF(OR($H8="",$J8=""),"",IF(AND(W$6&gt;=$H8,W$6&lt;=$J8),IFERROR(INDEX({"S","C","D","G","A","L"},MATCH($C8,{"SEO","Content","Dev","Design","Analytics","Leadership"},0)),"•"),""))</f>
        <v/>
      </c>
    </row>
    <row r="9">
      <c r="A9" s="10" t="inlineStr">
        <is>
          <t>T02</t>
        </is>
      </c>
      <c r="B9" s="21" t="inlineStr">
        <is>
          <t>Pull the baseline: Search Console, GA4, CRM</t>
        </is>
      </c>
      <c r="C9" s="18" t="inlineStr">
        <is>
          <t>Analytics</t>
        </is>
      </c>
      <c r="D9" s="18" t="inlineStr">
        <is>
          <t>Setup</t>
        </is>
      </c>
      <c r="E9" s="10" t="inlineStr">
        <is>
          <t>T01</t>
        </is>
      </c>
      <c r="F9" s="19">
        <f>IF(E9="","",IF(IFERROR(INDEX($K$7:$K$44,MATCH(E9,$A$7:$A$44,0)),"")="Done","Clear","Waiting on "&amp;E9))</f>
        <v/>
      </c>
      <c r="G9" s="21" t="inlineStr">
        <is>
          <t>Needs admin access to GA4 and the CRM</t>
        </is>
      </c>
      <c r="H9" s="10" t="n">
        <v>1</v>
      </c>
      <c r="I9" s="10" t="n">
        <v>2</v>
      </c>
      <c r="J9" s="11">
        <f>IF(OR(H9="",I9=""),"",H9+I9-1)</f>
        <v/>
      </c>
      <c r="K9" s="18" t="inlineStr">
        <is>
          <t>In progress</t>
        </is>
      </c>
      <c r="L9" s="37">
        <f>IF(OR($H9="",$J9=""),"",IF(AND(L$6&gt;=$H9,L$6&lt;=$J9),IFERROR(INDEX({"S","C","D","G","A","L"},MATCH($C9,{"SEO","Content","Dev","Design","Analytics","Leadership"},0)),"•"),""))</f>
        <v/>
      </c>
      <c r="M9" s="37">
        <f>IF(OR($H9="",$J9=""),"",IF(AND(M$6&gt;=$H9,M$6&lt;=$J9),IFERROR(INDEX({"S","C","D","G","A","L"},MATCH($C9,{"SEO","Content","Dev","Design","Analytics","Leadership"},0)),"•"),""))</f>
        <v/>
      </c>
      <c r="N9" s="37">
        <f>IF(OR($H9="",$J9=""),"",IF(AND(N$6&gt;=$H9,N$6&lt;=$J9),IFERROR(INDEX({"S","C","D","G","A","L"},MATCH($C9,{"SEO","Content","Dev","Design","Analytics","Leadership"},0)),"•"),""))</f>
        <v/>
      </c>
      <c r="O9" s="37">
        <f>IF(OR($H9="",$J9=""),"",IF(AND(O$6&gt;=$H9,O$6&lt;=$J9),IFERROR(INDEX({"S","C","D","G","A","L"},MATCH($C9,{"SEO","Content","Dev","Design","Analytics","Leadership"},0)),"•"),""))</f>
        <v/>
      </c>
      <c r="P9" s="37">
        <f>IF(OR($H9="",$J9=""),"",IF(AND(P$6&gt;=$H9,P$6&lt;=$J9),IFERROR(INDEX({"S","C","D","G","A","L"},MATCH($C9,{"SEO","Content","Dev","Design","Analytics","Leadership"},0)),"•"),""))</f>
        <v/>
      </c>
      <c r="Q9" s="37">
        <f>IF(OR($H9="",$J9=""),"",IF(AND(Q$6&gt;=$H9,Q$6&lt;=$J9),IFERROR(INDEX({"S","C","D","G","A","L"},MATCH($C9,{"SEO","Content","Dev","Design","Analytics","Leadership"},0)),"•"),""))</f>
        <v/>
      </c>
      <c r="R9" s="37">
        <f>IF(OR($H9="",$J9=""),"",IF(AND(R$6&gt;=$H9,R$6&lt;=$J9),IFERROR(INDEX({"S","C","D","G","A","L"},MATCH($C9,{"SEO","Content","Dev","Design","Analytics","Leadership"},0)),"•"),""))</f>
        <v/>
      </c>
      <c r="S9" s="37">
        <f>IF(OR($H9="",$J9=""),"",IF(AND(S$6&gt;=$H9,S$6&lt;=$J9),IFERROR(INDEX({"S","C","D","G","A","L"},MATCH($C9,{"SEO","Content","Dev","Design","Analytics","Leadership"},0)),"•"),""))</f>
        <v/>
      </c>
      <c r="T9" s="37">
        <f>IF(OR($H9="",$J9=""),"",IF(AND(T$6&gt;=$H9,T$6&lt;=$J9),IFERROR(INDEX({"S","C","D","G","A","L"},MATCH($C9,{"SEO","Content","Dev","Design","Analytics","Leadership"},0)),"•"),""))</f>
        <v/>
      </c>
      <c r="U9" s="37">
        <f>IF(OR($H9="",$J9=""),"",IF(AND(U$6&gt;=$H9,U$6&lt;=$J9),IFERROR(INDEX({"S","C","D","G","A","L"},MATCH($C9,{"SEO","Content","Dev","Design","Analytics","Leadership"},0)),"•"),""))</f>
        <v/>
      </c>
      <c r="V9" s="37">
        <f>IF(OR($H9="",$J9=""),"",IF(AND(V$6&gt;=$H9,V$6&lt;=$J9),IFERROR(INDEX({"S","C","D","G","A","L"},MATCH($C9,{"SEO","Content","Dev","Design","Analytics","Leadership"},0)),"•"),""))</f>
        <v/>
      </c>
      <c r="W9" s="37">
        <f>IF(OR($H9="",$J9=""),"",IF(AND(W$6&gt;=$H9,W$6&lt;=$J9),IFERROR(INDEX({"S","C","D","G","A","L"},MATCH($C9,{"SEO","Content","Dev","Design","Analytics","Leadership"},0)),"•"),""))</f>
        <v/>
      </c>
    </row>
    <row r="10">
      <c r="A10" s="10" t="inlineStr">
        <is>
          <t>T03</t>
        </is>
      </c>
      <c r="B10" s="21" t="inlineStr">
        <is>
          <t>Crawl and technical audit</t>
        </is>
      </c>
      <c r="C10" s="18" t="inlineStr">
        <is>
          <t>SEO</t>
        </is>
      </c>
      <c r="D10" s="18" t="inlineStr">
        <is>
          <t>Setup</t>
        </is>
      </c>
      <c r="E10" s="10" t="inlineStr">
        <is>
          <t>T01</t>
        </is>
      </c>
      <c r="F10" s="19">
        <f>IF(E10="","",IF(IFERROR(INDEX($K$7:$K$44,MATCH(E10,$A$7:$A$44,0)),"")="Done","Clear","Waiting on "&amp;E10))</f>
        <v/>
      </c>
      <c r="G10" s="21" t="n"/>
      <c r="H10" s="10" t="n">
        <v>1</v>
      </c>
      <c r="I10" s="10" t="n">
        <v>2</v>
      </c>
      <c r="J10" s="11">
        <f>IF(OR(H10="",I10=""),"",H10+I10-1)</f>
        <v/>
      </c>
      <c r="K10" s="18" t="inlineStr">
        <is>
          <t>In progress</t>
        </is>
      </c>
      <c r="L10" s="37">
        <f>IF(OR($H10="",$J10=""),"",IF(AND(L$6&gt;=$H10,L$6&lt;=$J10),IFERROR(INDEX({"S","C","D","G","A","L"},MATCH($C10,{"SEO","Content","Dev","Design","Analytics","Leadership"},0)),"•"),""))</f>
        <v/>
      </c>
      <c r="M10" s="37">
        <f>IF(OR($H10="",$J10=""),"",IF(AND(M$6&gt;=$H10,M$6&lt;=$J10),IFERROR(INDEX({"S","C","D","G","A","L"},MATCH($C10,{"SEO","Content","Dev","Design","Analytics","Leadership"},0)),"•"),""))</f>
        <v/>
      </c>
      <c r="N10" s="37">
        <f>IF(OR($H10="",$J10=""),"",IF(AND(N$6&gt;=$H10,N$6&lt;=$J10),IFERROR(INDEX({"S","C","D","G","A","L"},MATCH($C10,{"SEO","Content","Dev","Design","Analytics","Leadership"},0)),"•"),""))</f>
        <v/>
      </c>
      <c r="O10" s="37">
        <f>IF(OR($H10="",$J10=""),"",IF(AND(O$6&gt;=$H10,O$6&lt;=$J10),IFERROR(INDEX({"S","C","D","G","A","L"},MATCH($C10,{"SEO","Content","Dev","Design","Analytics","Leadership"},0)),"•"),""))</f>
        <v/>
      </c>
      <c r="P10" s="37">
        <f>IF(OR($H10="",$J10=""),"",IF(AND(P$6&gt;=$H10,P$6&lt;=$J10),IFERROR(INDEX({"S","C","D","G","A","L"},MATCH($C10,{"SEO","Content","Dev","Design","Analytics","Leadership"},0)),"•"),""))</f>
        <v/>
      </c>
      <c r="Q10" s="37">
        <f>IF(OR($H10="",$J10=""),"",IF(AND(Q$6&gt;=$H10,Q$6&lt;=$J10),IFERROR(INDEX({"S","C","D","G","A","L"},MATCH($C10,{"SEO","Content","Dev","Design","Analytics","Leadership"},0)),"•"),""))</f>
        <v/>
      </c>
      <c r="R10" s="37">
        <f>IF(OR($H10="",$J10=""),"",IF(AND(R$6&gt;=$H10,R$6&lt;=$J10),IFERROR(INDEX({"S","C","D","G","A","L"},MATCH($C10,{"SEO","Content","Dev","Design","Analytics","Leadership"},0)),"•"),""))</f>
        <v/>
      </c>
      <c r="S10" s="37">
        <f>IF(OR($H10="",$J10=""),"",IF(AND(S$6&gt;=$H10,S$6&lt;=$J10),IFERROR(INDEX({"S","C","D","G","A","L"},MATCH($C10,{"SEO","Content","Dev","Design","Analytics","Leadership"},0)),"•"),""))</f>
        <v/>
      </c>
      <c r="T10" s="37">
        <f>IF(OR($H10="",$J10=""),"",IF(AND(T$6&gt;=$H10,T$6&lt;=$J10),IFERROR(INDEX({"S","C","D","G","A","L"},MATCH($C10,{"SEO","Content","Dev","Design","Analytics","Leadership"},0)),"•"),""))</f>
        <v/>
      </c>
      <c r="U10" s="37">
        <f>IF(OR($H10="",$J10=""),"",IF(AND(U$6&gt;=$H10,U$6&lt;=$J10),IFERROR(INDEX({"S","C","D","G","A","L"},MATCH($C10,{"SEO","Content","Dev","Design","Analytics","Leadership"},0)),"•"),""))</f>
        <v/>
      </c>
      <c r="V10" s="37">
        <f>IF(OR($H10="",$J10=""),"",IF(AND(V$6&gt;=$H10,V$6&lt;=$J10),IFERROR(INDEX({"S","C","D","G","A","L"},MATCH($C10,{"SEO","Content","Dev","Design","Analytics","Leadership"},0)),"•"),""))</f>
        <v/>
      </c>
      <c r="W10" s="37">
        <f>IF(OR($H10="",$J10=""),"",IF(AND(W$6&gt;=$H10,W$6&lt;=$J10),IFERROR(INDEX({"S","C","D","G","A","L"},MATCH($C10,{"SEO","Content","Dev","Design","Analytics","Leadership"},0)),"•"),""))</f>
        <v/>
      </c>
    </row>
    <row r="11">
      <c r="A11" s="10" t="inlineStr">
        <is>
          <t>T04</t>
        </is>
      </c>
      <c r="B11" s="21" t="inlineStr">
        <is>
          <t>Inventory in-flight work: migrations, redirects, crawl rules, drafts</t>
        </is>
      </c>
      <c r="C11" s="18" t="inlineStr">
        <is>
          <t>SEO</t>
        </is>
      </c>
      <c r="D11" s="18" t="inlineStr">
        <is>
          <t>Setup</t>
        </is>
      </c>
      <c r="E11" s="10" t="inlineStr">
        <is>
          <t>T01</t>
        </is>
      </c>
      <c r="F11" s="19">
        <f>IF(E11="","",IF(IFERROR(INDEX($K$7:$K$44,MATCH(E11,$A$7:$A$44,0)),"")="Done","Clear","Waiting on "&amp;E11))</f>
        <v/>
      </c>
      <c r="G11" s="21" t="inlineStr">
        <is>
          <t>Needs the previous owner's notes</t>
        </is>
      </c>
      <c r="H11" s="10" t="n">
        <v>1</v>
      </c>
      <c r="I11" s="10" t="n">
        <v>1</v>
      </c>
      <c r="J11" s="11">
        <f>IF(OR(H11="",I11=""),"",H11+I11-1)</f>
        <v/>
      </c>
      <c r="K11" s="18" t="inlineStr">
        <is>
          <t>Done</t>
        </is>
      </c>
      <c r="L11" s="37">
        <f>IF(OR($H11="",$J11=""),"",IF(AND(L$6&gt;=$H11,L$6&lt;=$J11),IFERROR(INDEX({"S","C","D","G","A","L"},MATCH($C11,{"SEO","Content","Dev","Design","Analytics","Leadership"},0)),"•"),""))</f>
        <v/>
      </c>
      <c r="M11" s="37">
        <f>IF(OR($H11="",$J11=""),"",IF(AND(M$6&gt;=$H11,M$6&lt;=$J11),IFERROR(INDEX({"S","C","D","G","A","L"},MATCH($C11,{"SEO","Content","Dev","Design","Analytics","Leadership"},0)),"•"),""))</f>
        <v/>
      </c>
      <c r="N11" s="37">
        <f>IF(OR($H11="",$J11=""),"",IF(AND(N$6&gt;=$H11,N$6&lt;=$J11),IFERROR(INDEX({"S","C","D","G","A","L"},MATCH($C11,{"SEO","Content","Dev","Design","Analytics","Leadership"},0)),"•"),""))</f>
        <v/>
      </c>
      <c r="O11" s="37">
        <f>IF(OR($H11="",$J11=""),"",IF(AND(O$6&gt;=$H11,O$6&lt;=$J11),IFERROR(INDEX({"S","C","D","G","A","L"},MATCH($C11,{"SEO","Content","Dev","Design","Analytics","Leadership"},0)),"•"),""))</f>
        <v/>
      </c>
      <c r="P11" s="37">
        <f>IF(OR($H11="",$J11=""),"",IF(AND(P$6&gt;=$H11,P$6&lt;=$J11),IFERROR(INDEX({"S","C","D","G","A","L"},MATCH($C11,{"SEO","Content","Dev","Design","Analytics","Leadership"},0)),"•"),""))</f>
        <v/>
      </c>
      <c r="Q11" s="37">
        <f>IF(OR($H11="",$J11=""),"",IF(AND(Q$6&gt;=$H11,Q$6&lt;=$J11),IFERROR(INDEX({"S","C","D","G","A","L"},MATCH($C11,{"SEO","Content","Dev","Design","Analytics","Leadership"},0)),"•"),""))</f>
        <v/>
      </c>
      <c r="R11" s="37">
        <f>IF(OR($H11="",$J11=""),"",IF(AND(R$6&gt;=$H11,R$6&lt;=$J11),IFERROR(INDEX({"S","C","D","G","A","L"},MATCH($C11,{"SEO","Content","Dev","Design","Analytics","Leadership"},0)),"•"),""))</f>
        <v/>
      </c>
      <c r="S11" s="37">
        <f>IF(OR($H11="",$J11=""),"",IF(AND(S$6&gt;=$H11,S$6&lt;=$J11),IFERROR(INDEX({"S","C","D","G","A","L"},MATCH($C11,{"SEO","Content","Dev","Design","Analytics","Leadership"},0)),"•"),""))</f>
        <v/>
      </c>
      <c r="T11" s="37">
        <f>IF(OR($H11="",$J11=""),"",IF(AND(T$6&gt;=$H11,T$6&lt;=$J11),IFERROR(INDEX({"S","C","D","G","A","L"},MATCH($C11,{"SEO","Content","Dev","Design","Analytics","Leadership"},0)),"•"),""))</f>
        <v/>
      </c>
      <c r="U11" s="37">
        <f>IF(OR($H11="",$J11=""),"",IF(AND(U$6&gt;=$H11,U$6&lt;=$J11),IFERROR(INDEX({"S","C","D","G","A","L"},MATCH($C11,{"SEO","Content","Dev","Design","Analytics","Leadership"},0)),"•"),""))</f>
        <v/>
      </c>
      <c r="V11" s="37">
        <f>IF(OR($H11="",$J11=""),"",IF(AND(V$6&gt;=$H11,V$6&lt;=$J11),IFERROR(INDEX({"S","C","D","G","A","L"},MATCH($C11,{"SEO","Content","Dev","Design","Analytics","Leadership"},0)),"•"),""))</f>
        <v/>
      </c>
      <c r="W11" s="37">
        <f>IF(OR($H11="",$J11=""),"",IF(AND(W$6&gt;=$H11,W$6&lt;=$J11),IFERROR(INDEX({"S","C","D","G","A","L"},MATCH($C11,{"SEO","Content","Dev","Design","Analytics","Leadership"},0)),"•"),""))</f>
        <v/>
      </c>
    </row>
    <row r="12">
      <c r="A12" s="10" t="inlineStr">
        <is>
          <t>T05</t>
        </is>
      </c>
      <c r="B12" s="21" t="inlineStr">
        <is>
          <t>Build the AI prompt set and record the AI-answer baseline</t>
        </is>
      </c>
      <c r="C12" s="18" t="inlineStr">
        <is>
          <t>SEO</t>
        </is>
      </c>
      <c r="D12" s="18" t="inlineStr">
        <is>
          <t>Setup</t>
        </is>
      </c>
      <c r="E12" s="10" t="inlineStr">
        <is>
          <t>T01</t>
        </is>
      </c>
      <c r="F12" s="19">
        <f>IF(E12="","",IF(IFERROR(INDEX($K$7:$K$44,MATCH(E12,$A$7:$A$44,0)),"")="Done","Clear","Waiting on "&amp;E12))</f>
        <v/>
      </c>
      <c r="G12" s="21" t="n"/>
      <c r="H12" s="10" t="n">
        <v>2</v>
      </c>
      <c r="I12" s="10" t="n">
        <v>1</v>
      </c>
      <c r="J12" s="11">
        <f>IF(OR(H12="",I12=""),"",H12+I12-1)</f>
        <v/>
      </c>
      <c r="K12" s="18" t="inlineStr">
        <is>
          <t>Not started</t>
        </is>
      </c>
      <c r="L12" s="37">
        <f>IF(OR($H12="",$J12=""),"",IF(AND(L$6&gt;=$H12,L$6&lt;=$J12),IFERROR(INDEX({"S","C","D","G","A","L"},MATCH($C12,{"SEO","Content","Dev","Design","Analytics","Leadership"},0)),"•"),""))</f>
        <v/>
      </c>
      <c r="M12" s="37">
        <f>IF(OR($H12="",$J12=""),"",IF(AND(M$6&gt;=$H12,M$6&lt;=$J12),IFERROR(INDEX({"S","C","D","G","A","L"},MATCH($C12,{"SEO","Content","Dev","Design","Analytics","Leadership"},0)),"•"),""))</f>
        <v/>
      </c>
      <c r="N12" s="37">
        <f>IF(OR($H12="",$J12=""),"",IF(AND(N$6&gt;=$H12,N$6&lt;=$J12),IFERROR(INDEX({"S","C","D","G","A","L"},MATCH($C12,{"SEO","Content","Dev","Design","Analytics","Leadership"},0)),"•"),""))</f>
        <v/>
      </c>
      <c r="O12" s="37">
        <f>IF(OR($H12="",$J12=""),"",IF(AND(O$6&gt;=$H12,O$6&lt;=$J12),IFERROR(INDEX({"S","C","D","G","A","L"},MATCH($C12,{"SEO","Content","Dev","Design","Analytics","Leadership"},0)),"•"),""))</f>
        <v/>
      </c>
      <c r="P12" s="37">
        <f>IF(OR($H12="",$J12=""),"",IF(AND(P$6&gt;=$H12,P$6&lt;=$J12),IFERROR(INDEX({"S","C","D","G","A","L"},MATCH($C12,{"SEO","Content","Dev","Design","Analytics","Leadership"},0)),"•"),""))</f>
        <v/>
      </c>
      <c r="Q12" s="37">
        <f>IF(OR($H12="",$J12=""),"",IF(AND(Q$6&gt;=$H12,Q$6&lt;=$J12),IFERROR(INDEX({"S","C","D","G","A","L"},MATCH($C12,{"SEO","Content","Dev","Design","Analytics","Leadership"},0)),"•"),""))</f>
        <v/>
      </c>
      <c r="R12" s="37">
        <f>IF(OR($H12="",$J12=""),"",IF(AND(R$6&gt;=$H12,R$6&lt;=$J12),IFERROR(INDEX({"S","C","D","G","A","L"},MATCH($C12,{"SEO","Content","Dev","Design","Analytics","Leadership"},0)),"•"),""))</f>
        <v/>
      </c>
      <c r="S12" s="37">
        <f>IF(OR($H12="",$J12=""),"",IF(AND(S$6&gt;=$H12,S$6&lt;=$J12),IFERROR(INDEX({"S","C","D","G","A","L"},MATCH($C12,{"SEO","Content","Dev","Design","Analytics","Leadership"},0)),"•"),""))</f>
        <v/>
      </c>
      <c r="T12" s="37">
        <f>IF(OR($H12="",$J12=""),"",IF(AND(T$6&gt;=$H12,T$6&lt;=$J12),IFERROR(INDEX({"S","C","D","G","A","L"},MATCH($C12,{"SEO","Content","Dev","Design","Analytics","Leadership"},0)),"•"),""))</f>
        <v/>
      </c>
      <c r="U12" s="37">
        <f>IF(OR($H12="",$J12=""),"",IF(AND(U$6&gt;=$H12,U$6&lt;=$J12),IFERROR(INDEX({"S","C","D","G","A","L"},MATCH($C12,{"SEO","Content","Dev","Design","Analytics","Leadership"},0)),"•"),""))</f>
        <v/>
      </c>
      <c r="V12" s="37">
        <f>IF(OR($H12="",$J12=""),"",IF(AND(V$6&gt;=$H12,V$6&lt;=$J12),IFERROR(INDEX({"S","C","D","G","A","L"},MATCH($C12,{"SEO","Content","Dev","Design","Analytics","Leadership"},0)),"•"),""))</f>
        <v/>
      </c>
      <c r="W12" s="37">
        <f>IF(OR($H12="",$J12=""),"",IF(AND(W$6&gt;=$H12,W$6&lt;=$J12),IFERROR(INDEX({"S","C","D","G","A","L"},MATCH($C12,{"SEO","Content","Dev","Design","Analytics","Leadership"},0)),"•"),""))</f>
        <v/>
      </c>
    </row>
    <row r="13">
      <c r="A13" s="10" t="inlineStr">
        <is>
          <t>T06</t>
        </is>
      </c>
      <c r="B13" s="21" t="inlineStr">
        <is>
          <t>Content inventory and keyword map</t>
        </is>
      </c>
      <c r="C13" s="18" t="inlineStr">
        <is>
          <t>Content</t>
        </is>
      </c>
      <c r="D13" s="18" t="inlineStr">
        <is>
          <t>Setup</t>
        </is>
      </c>
      <c r="E13" s="10" t="inlineStr">
        <is>
          <t>T02</t>
        </is>
      </c>
      <c r="F13" s="19">
        <f>IF(E13="","",IF(IFERROR(INDEX($K$7:$K$44,MATCH(E13,$A$7:$A$44,0)),"")="Done","Clear","Waiting on "&amp;E13))</f>
        <v/>
      </c>
      <c r="G13" s="21" t="n"/>
      <c r="H13" s="10" t="n">
        <v>2</v>
      </c>
      <c r="I13" s="10" t="n">
        <v>2</v>
      </c>
      <c r="J13" s="11">
        <f>IF(OR(H13="",I13=""),"",H13+I13-1)</f>
        <v/>
      </c>
      <c r="K13" s="18" t="inlineStr">
        <is>
          <t>Not started</t>
        </is>
      </c>
      <c r="L13" s="37">
        <f>IF(OR($H13="",$J13=""),"",IF(AND(L$6&gt;=$H13,L$6&lt;=$J13),IFERROR(INDEX({"S","C","D","G","A","L"},MATCH($C13,{"SEO","Content","Dev","Design","Analytics","Leadership"},0)),"•"),""))</f>
        <v/>
      </c>
      <c r="M13" s="37">
        <f>IF(OR($H13="",$J13=""),"",IF(AND(M$6&gt;=$H13,M$6&lt;=$J13),IFERROR(INDEX({"S","C","D","G","A","L"},MATCH($C13,{"SEO","Content","Dev","Design","Analytics","Leadership"},0)),"•"),""))</f>
        <v/>
      </c>
      <c r="N13" s="37">
        <f>IF(OR($H13="",$J13=""),"",IF(AND(N$6&gt;=$H13,N$6&lt;=$J13),IFERROR(INDEX({"S","C","D","G","A","L"},MATCH($C13,{"SEO","Content","Dev","Design","Analytics","Leadership"},0)),"•"),""))</f>
        <v/>
      </c>
      <c r="O13" s="37">
        <f>IF(OR($H13="",$J13=""),"",IF(AND(O$6&gt;=$H13,O$6&lt;=$J13),IFERROR(INDEX({"S","C","D","G","A","L"},MATCH($C13,{"SEO","Content","Dev","Design","Analytics","Leadership"},0)),"•"),""))</f>
        <v/>
      </c>
      <c r="P13" s="37">
        <f>IF(OR($H13="",$J13=""),"",IF(AND(P$6&gt;=$H13,P$6&lt;=$J13),IFERROR(INDEX({"S","C","D","G","A","L"},MATCH($C13,{"SEO","Content","Dev","Design","Analytics","Leadership"},0)),"•"),""))</f>
        <v/>
      </c>
      <c r="Q13" s="37">
        <f>IF(OR($H13="",$J13=""),"",IF(AND(Q$6&gt;=$H13,Q$6&lt;=$J13),IFERROR(INDEX({"S","C","D","G","A","L"},MATCH($C13,{"SEO","Content","Dev","Design","Analytics","Leadership"},0)),"•"),""))</f>
        <v/>
      </c>
      <c r="R13" s="37">
        <f>IF(OR($H13="",$J13=""),"",IF(AND(R$6&gt;=$H13,R$6&lt;=$J13),IFERROR(INDEX({"S","C","D","G","A","L"},MATCH($C13,{"SEO","Content","Dev","Design","Analytics","Leadership"},0)),"•"),""))</f>
        <v/>
      </c>
      <c r="S13" s="37">
        <f>IF(OR($H13="",$J13=""),"",IF(AND(S$6&gt;=$H13,S$6&lt;=$J13),IFERROR(INDEX({"S","C","D","G","A","L"},MATCH($C13,{"SEO","Content","Dev","Design","Analytics","Leadership"},0)),"•"),""))</f>
        <v/>
      </c>
      <c r="T13" s="37">
        <f>IF(OR($H13="",$J13=""),"",IF(AND(T$6&gt;=$H13,T$6&lt;=$J13),IFERROR(INDEX({"S","C","D","G","A","L"},MATCH($C13,{"SEO","Content","Dev","Design","Analytics","Leadership"},0)),"•"),""))</f>
        <v/>
      </c>
      <c r="U13" s="37">
        <f>IF(OR($H13="",$J13=""),"",IF(AND(U$6&gt;=$H13,U$6&lt;=$J13),IFERROR(INDEX({"S","C","D","G","A","L"},MATCH($C13,{"SEO","Content","Dev","Design","Analytics","Leadership"},0)),"•"),""))</f>
        <v/>
      </c>
      <c r="V13" s="37">
        <f>IF(OR($H13="",$J13=""),"",IF(AND(V$6&gt;=$H13,V$6&lt;=$J13),IFERROR(INDEX({"S","C","D","G","A","L"},MATCH($C13,{"SEO","Content","Dev","Design","Analytics","Leadership"},0)),"•"),""))</f>
        <v/>
      </c>
      <c r="W13" s="37">
        <f>IF(OR($H13="",$J13=""),"",IF(AND(W$6&gt;=$H13,W$6&lt;=$J13),IFERROR(INDEX({"S","C","D","G","A","L"},MATCH($C13,{"SEO","Content","Dev","Design","Analytics","Leadership"},0)),"•"),""))</f>
        <v/>
      </c>
    </row>
    <row r="14">
      <c r="A14" s="10" t="inlineStr">
        <is>
          <t>T07</t>
        </is>
      </c>
      <c r="B14" s="21" t="inlineStr">
        <is>
          <t>Score decisions on impact and effort; approve the plan</t>
        </is>
      </c>
      <c r="C14" s="18" t="inlineStr">
        <is>
          <t>Leadership</t>
        </is>
      </c>
      <c r="D14" s="18" t="inlineStr">
        <is>
          <t>Setup</t>
        </is>
      </c>
      <c r="E14" s="10" t="inlineStr">
        <is>
          <t>T06</t>
        </is>
      </c>
      <c r="F14" s="19">
        <f>IF(E14="","",IF(IFERROR(INDEX($K$7:$K$44,MATCH(E14,$A$7:$A$44,0)),"")="Done","Clear","Waiting on "&amp;E14))</f>
        <v/>
      </c>
      <c r="G14" s="21" t="inlineStr">
        <is>
          <t>Needs every baseline task Done</t>
        </is>
      </c>
      <c r="H14" s="10" t="n">
        <v>3</v>
      </c>
      <c r="I14" s="10" t="n">
        <v>1</v>
      </c>
      <c r="J14" s="11">
        <f>IF(OR(H14="",I14=""),"",H14+I14-1)</f>
        <v/>
      </c>
      <c r="K14" s="18" t="inlineStr">
        <is>
          <t>Not started</t>
        </is>
      </c>
      <c r="L14" s="37">
        <f>IF(OR($H14="",$J14=""),"",IF(AND(L$6&gt;=$H14,L$6&lt;=$J14),IFERROR(INDEX({"S","C","D","G","A","L"},MATCH($C14,{"SEO","Content","Dev","Design","Analytics","Leadership"},0)),"•"),""))</f>
        <v/>
      </c>
      <c r="M14" s="37">
        <f>IF(OR($H14="",$J14=""),"",IF(AND(M$6&gt;=$H14,M$6&lt;=$J14),IFERROR(INDEX({"S","C","D","G","A","L"},MATCH($C14,{"SEO","Content","Dev","Design","Analytics","Leadership"},0)),"•"),""))</f>
        <v/>
      </c>
      <c r="N14" s="37">
        <f>IF(OR($H14="",$J14=""),"",IF(AND(N$6&gt;=$H14,N$6&lt;=$J14),IFERROR(INDEX({"S","C","D","G","A","L"},MATCH($C14,{"SEO","Content","Dev","Design","Analytics","Leadership"},0)),"•"),""))</f>
        <v/>
      </c>
      <c r="O14" s="37">
        <f>IF(OR($H14="",$J14=""),"",IF(AND(O$6&gt;=$H14,O$6&lt;=$J14),IFERROR(INDEX({"S","C","D","G","A","L"},MATCH($C14,{"SEO","Content","Dev","Design","Analytics","Leadership"},0)),"•"),""))</f>
        <v/>
      </c>
      <c r="P14" s="37">
        <f>IF(OR($H14="",$J14=""),"",IF(AND(P$6&gt;=$H14,P$6&lt;=$J14),IFERROR(INDEX({"S","C","D","G","A","L"},MATCH($C14,{"SEO","Content","Dev","Design","Analytics","Leadership"},0)),"•"),""))</f>
        <v/>
      </c>
      <c r="Q14" s="37">
        <f>IF(OR($H14="",$J14=""),"",IF(AND(Q$6&gt;=$H14,Q$6&lt;=$J14),IFERROR(INDEX({"S","C","D","G","A","L"},MATCH($C14,{"SEO","Content","Dev","Design","Analytics","Leadership"},0)),"•"),""))</f>
        <v/>
      </c>
      <c r="R14" s="37">
        <f>IF(OR($H14="",$J14=""),"",IF(AND(R$6&gt;=$H14,R$6&lt;=$J14),IFERROR(INDEX({"S","C","D","G","A","L"},MATCH($C14,{"SEO","Content","Dev","Design","Analytics","Leadership"},0)),"•"),""))</f>
        <v/>
      </c>
      <c r="S14" s="37">
        <f>IF(OR($H14="",$J14=""),"",IF(AND(S$6&gt;=$H14,S$6&lt;=$J14),IFERROR(INDEX({"S","C","D","G","A","L"},MATCH($C14,{"SEO","Content","Dev","Design","Analytics","Leadership"},0)),"•"),""))</f>
        <v/>
      </c>
      <c r="T14" s="37">
        <f>IF(OR($H14="",$J14=""),"",IF(AND(T$6&gt;=$H14,T$6&lt;=$J14),IFERROR(INDEX({"S","C","D","G","A","L"},MATCH($C14,{"SEO","Content","Dev","Design","Analytics","Leadership"},0)),"•"),""))</f>
        <v/>
      </c>
      <c r="U14" s="37">
        <f>IF(OR($H14="",$J14=""),"",IF(AND(U$6&gt;=$H14,U$6&lt;=$J14),IFERROR(INDEX({"S","C","D","G","A","L"},MATCH($C14,{"SEO","Content","Dev","Design","Analytics","Leadership"},0)),"•"),""))</f>
        <v/>
      </c>
      <c r="V14" s="37">
        <f>IF(OR($H14="",$J14=""),"",IF(AND(V$6&gt;=$H14,V$6&lt;=$J14),IFERROR(INDEX({"S","C","D","G","A","L"},MATCH($C14,{"SEO","Content","Dev","Design","Analytics","Leadership"},0)),"•"),""))</f>
        <v/>
      </c>
      <c r="W14" s="37">
        <f>IF(OR($H14="",$J14=""),"",IF(AND(W$6&gt;=$H14,W$6&lt;=$J14),IFERROR(INDEX({"S","C","D","G","A","L"},MATCH($C14,{"SEO","Content","Dev","Design","Analytics","Leadership"},0)),"•"),""))</f>
        <v/>
      </c>
    </row>
    <row r="15">
      <c r="A15" s="35" t="inlineStr">
        <is>
          <t>Weeks 4 to 8 · Fix and pilot</t>
        </is>
      </c>
      <c r="B15" s="36" t="n"/>
      <c r="C15" s="36" t="n"/>
      <c r="D15" s="36" t="n"/>
      <c r="E15" s="36" t="n"/>
      <c r="F15" s="36" t="n"/>
      <c r="G15" s="36" t="n"/>
      <c r="H15" s="36" t="n"/>
      <c r="I15" s="36" t="n"/>
      <c r="J15" s="36" t="n"/>
      <c r="K15" s="36" t="n"/>
      <c r="L15" s="36" t="n"/>
      <c r="M15" s="36" t="n"/>
      <c r="N15" s="36" t="n"/>
      <c r="O15" s="36" t="n"/>
      <c r="P15" s="36" t="n"/>
      <c r="Q15" s="36" t="n"/>
      <c r="R15" s="36" t="n"/>
      <c r="S15" s="36" t="n"/>
      <c r="T15" s="36" t="n"/>
      <c r="U15" s="36" t="n"/>
      <c r="V15" s="36" t="n"/>
      <c r="W15" s="36" t="n"/>
    </row>
    <row r="16">
      <c r="A16" s="10" t="inlineStr">
        <is>
          <t>T08</t>
        </is>
      </c>
      <c r="B16" s="21" t="inlineStr">
        <is>
          <t>Fix indexation blockers: canonicals, noindex, sitemap</t>
        </is>
      </c>
      <c r="C16" s="18" t="inlineStr">
        <is>
          <t>Dev</t>
        </is>
      </c>
      <c r="D16" s="18" t="inlineStr">
        <is>
          <t>Do first</t>
        </is>
      </c>
      <c r="E16" s="10" t="inlineStr">
        <is>
          <t>T07</t>
        </is>
      </c>
      <c r="F16" s="19">
        <f>IF(E16="","",IF(IFERROR(INDEX($K$7:$K$44,MATCH(E16,$A$7:$A$44,0)),"")="Done","Clear","Waiting on "&amp;E16))</f>
        <v/>
      </c>
      <c r="G16" s="21" t="inlineStr">
        <is>
          <t>Needs a slot in the dev sprint</t>
        </is>
      </c>
      <c r="H16" s="10" t="n">
        <v>4</v>
      </c>
      <c r="I16" s="10" t="n">
        <v>2</v>
      </c>
      <c r="J16" s="11">
        <f>IF(OR(H16="",I16=""),"",H16+I16-1)</f>
        <v/>
      </c>
      <c r="K16" s="18" t="inlineStr">
        <is>
          <t>Not started</t>
        </is>
      </c>
      <c r="L16" s="37">
        <f>IF(OR($H16="",$J16=""),"",IF(AND(L$6&gt;=$H16,L$6&lt;=$J16),IFERROR(INDEX({"S","C","D","G","A","L"},MATCH($C16,{"SEO","Content","Dev","Design","Analytics","Leadership"},0)),"•"),""))</f>
        <v/>
      </c>
      <c r="M16" s="37">
        <f>IF(OR($H16="",$J16=""),"",IF(AND(M$6&gt;=$H16,M$6&lt;=$J16),IFERROR(INDEX({"S","C","D","G","A","L"},MATCH($C16,{"SEO","Content","Dev","Design","Analytics","Leadership"},0)),"•"),""))</f>
        <v/>
      </c>
      <c r="N16" s="37">
        <f>IF(OR($H16="",$J16=""),"",IF(AND(N$6&gt;=$H16,N$6&lt;=$J16),IFERROR(INDEX({"S","C","D","G","A","L"},MATCH($C16,{"SEO","Content","Dev","Design","Analytics","Leadership"},0)),"•"),""))</f>
        <v/>
      </c>
      <c r="O16" s="37">
        <f>IF(OR($H16="",$J16=""),"",IF(AND(O$6&gt;=$H16,O$6&lt;=$J16),IFERROR(INDEX({"S","C","D","G","A","L"},MATCH($C16,{"SEO","Content","Dev","Design","Analytics","Leadership"},0)),"•"),""))</f>
        <v/>
      </c>
      <c r="P16" s="37">
        <f>IF(OR($H16="",$J16=""),"",IF(AND(P$6&gt;=$H16,P$6&lt;=$J16),IFERROR(INDEX({"S","C","D","G","A","L"},MATCH($C16,{"SEO","Content","Dev","Design","Analytics","Leadership"},0)),"•"),""))</f>
        <v/>
      </c>
      <c r="Q16" s="37">
        <f>IF(OR($H16="",$J16=""),"",IF(AND(Q$6&gt;=$H16,Q$6&lt;=$J16),IFERROR(INDEX({"S","C","D","G","A","L"},MATCH($C16,{"SEO","Content","Dev","Design","Analytics","Leadership"},0)),"•"),""))</f>
        <v/>
      </c>
      <c r="R16" s="37">
        <f>IF(OR($H16="",$J16=""),"",IF(AND(R$6&gt;=$H16,R$6&lt;=$J16),IFERROR(INDEX({"S","C","D","G","A","L"},MATCH($C16,{"SEO","Content","Dev","Design","Analytics","Leadership"},0)),"•"),""))</f>
        <v/>
      </c>
      <c r="S16" s="37">
        <f>IF(OR($H16="",$J16=""),"",IF(AND(S$6&gt;=$H16,S$6&lt;=$J16),IFERROR(INDEX({"S","C","D","G","A","L"},MATCH($C16,{"SEO","Content","Dev","Design","Analytics","Leadership"},0)),"•"),""))</f>
        <v/>
      </c>
      <c r="T16" s="37">
        <f>IF(OR($H16="",$J16=""),"",IF(AND(T$6&gt;=$H16,T$6&lt;=$J16),IFERROR(INDEX({"S","C","D","G","A","L"},MATCH($C16,{"SEO","Content","Dev","Design","Analytics","Leadership"},0)),"•"),""))</f>
        <v/>
      </c>
      <c r="U16" s="37">
        <f>IF(OR($H16="",$J16=""),"",IF(AND(U$6&gt;=$H16,U$6&lt;=$J16),IFERROR(INDEX({"S","C","D","G","A","L"},MATCH($C16,{"SEO","Content","Dev","Design","Analytics","Leadership"},0)),"•"),""))</f>
        <v/>
      </c>
      <c r="V16" s="37">
        <f>IF(OR($H16="",$J16=""),"",IF(AND(V$6&gt;=$H16,V$6&lt;=$J16),IFERROR(INDEX({"S","C","D","G","A","L"},MATCH($C16,{"SEO","Content","Dev","Design","Analytics","Leadership"},0)),"•"),""))</f>
        <v/>
      </c>
      <c r="W16" s="37">
        <f>IF(OR($H16="",$J16=""),"",IF(AND(W$6&gt;=$H16,W$6&lt;=$J16),IFERROR(INDEX({"S","C","D","G","A","L"},MATCH($C16,{"SEO","Content","Dev","Design","Analytics","Leadership"},0)),"•"),""))</f>
        <v/>
      </c>
    </row>
    <row r="17">
      <c r="A17" s="10" t="inlineStr">
        <is>
          <t>T09</t>
        </is>
      </c>
      <c r="B17" s="21" t="inlineStr">
        <is>
          <t>Rewrite H1s and intros on striking-distance pages</t>
        </is>
      </c>
      <c r="C17" s="18" t="inlineStr">
        <is>
          <t>Content</t>
        </is>
      </c>
      <c r="D17" s="18" t="inlineStr">
        <is>
          <t>Do first</t>
        </is>
      </c>
      <c r="E17" s="10" t="inlineStr">
        <is>
          <t>T07</t>
        </is>
      </c>
      <c r="F17" s="19">
        <f>IF(E17="","",IF(IFERROR(INDEX($K$7:$K$44,MATCH(E17,$A$7:$A$44,0)),"")="Done","Clear","Waiting on "&amp;E17))</f>
        <v/>
      </c>
      <c r="G17" s="21" t="n"/>
      <c r="H17" s="10" t="n">
        <v>4</v>
      </c>
      <c r="I17" s="10" t="n">
        <v>3</v>
      </c>
      <c r="J17" s="11">
        <f>IF(OR(H17="",I17=""),"",H17+I17-1)</f>
        <v/>
      </c>
      <c r="K17" s="18" t="inlineStr">
        <is>
          <t>Not started</t>
        </is>
      </c>
      <c r="L17" s="37">
        <f>IF(OR($H17="",$J17=""),"",IF(AND(L$6&gt;=$H17,L$6&lt;=$J17),IFERROR(INDEX({"S","C","D","G","A","L"},MATCH($C17,{"SEO","Content","Dev","Design","Analytics","Leadership"},0)),"•"),""))</f>
        <v/>
      </c>
      <c r="M17" s="37">
        <f>IF(OR($H17="",$J17=""),"",IF(AND(M$6&gt;=$H17,M$6&lt;=$J17),IFERROR(INDEX({"S","C","D","G","A","L"},MATCH($C17,{"SEO","Content","Dev","Design","Analytics","Leadership"},0)),"•"),""))</f>
        <v/>
      </c>
      <c r="N17" s="37">
        <f>IF(OR($H17="",$J17=""),"",IF(AND(N$6&gt;=$H17,N$6&lt;=$J17),IFERROR(INDEX({"S","C","D","G","A","L"},MATCH($C17,{"SEO","Content","Dev","Design","Analytics","Leadership"},0)),"•"),""))</f>
        <v/>
      </c>
      <c r="O17" s="37">
        <f>IF(OR($H17="",$J17=""),"",IF(AND(O$6&gt;=$H17,O$6&lt;=$J17),IFERROR(INDEX({"S","C","D","G","A","L"},MATCH($C17,{"SEO","Content","Dev","Design","Analytics","Leadership"},0)),"•"),""))</f>
        <v/>
      </c>
      <c r="P17" s="37">
        <f>IF(OR($H17="",$J17=""),"",IF(AND(P$6&gt;=$H17,P$6&lt;=$J17),IFERROR(INDEX({"S","C","D","G","A","L"},MATCH($C17,{"SEO","Content","Dev","Design","Analytics","Leadership"},0)),"•"),""))</f>
        <v/>
      </c>
      <c r="Q17" s="37">
        <f>IF(OR($H17="",$J17=""),"",IF(AND(Q$6&gt;=$H17,Q$6&lt;=$J17),IFERROR(INDEX({"S","C","D","G","A","L"},MATCH($C17,{"SEO","Content","Dev","Design","Analytics","Leadership"},0)),"•"),""))</f>
        <v/>
      </c>
      <c r="R17" s="37">
        <f>IF(OR($H17="",$J17=""),"",IF(AND(R$6&gt;=$H17,R$6&lt;=$J17),IFERROR(INDEX({"S","C","D","G","A","L"},MATCH($C17,{"SEO","Content","Dev","Design","Analytics","Leadership"},0)),"•"),""))</f>
        <v/>
      </c>
      <c r="S17" s="37">
        <f>IF(OR($H17="",$J17=""),"",IF(AND(S$6&gt;=$H17,S$6&lt;=$J17),IFERROR(INDEX({"S","C","D","G","A","L"},MATCH($C17,{"SEO","Content","Dev","Design","Analytics","Leadership"},0)),"•"),""))</f>
        <v/>
      </c>
      <c r="T17" s="37">
        <f>IF(OR($H17="",$J17=""),"",IF(AND(T$6&gt;=$H17,T$6&lt;=$J17),IFERROR(INDEX({"S","C","D","G","A","L"},MATCH($C17,{"SEO","Content","Dev","Design","Analytics","Leadership"},0)),"•"),""))</f>
        <v/>
      </c>
      <c r="U17" s="37">
        <f>IF(OR($H17="",$J17=""),"",IF(AND(U$6&gt;=$H17,U$6&lt;=$J17),IFERROR(INDEX({"S","C","D","G","A","L"},MATCH($C17,{"SEO","Content","Dev","Design","Analytics","Leadership"},0)),"•"),""))</f>
        <v/>
      </c>
      <c r="V17" s="37">
        <f>IF(OR($H17="",$J17=""),"",IF(AND(V$6&gt;=$H17,V$6&lt;=$J17),IFERROR(INDEX({"S","C","D","G","A","L"},MATCH($C17,{"SEO","Content","Dev","Design","Analytics","Leadership"},0)),"•"),""))</f>
        <v/>
      </c>
      <c r="W17" s="37">
        <f>IF(OR($H17="",$J17=""),"",IF(AND(W$6&gt;=$H17,W$6&lt;=$J17),IFERROR(INDEX({"S","C","D","G","A","L"},MATCH($C17,{"SEO","Content","Dev","Design","Analytics","Leadership"},0)),"•"),""))</f>
        <v/>
      </c>
    </row>
    <row r="18">
      <c r="A18" s="10" t="inlineStr">
        <is>
          <t>T10</t>
        </is>
      </c>
      <c r="B18" s="21" t="inlineStr">
        <is>
          <t>Design the pilot page template</t>
        </is>
      </c>
      <c r="C18" s="18" t="inlineStr">
        <is>
          <t>Design</t>
        </is>
      </c>
      <c r="D18" s="18" t="inlineStr">
        <is>
          <t>Plan and schedule</t>
        </is>
      </c>
      <c r="E18" s="10" t="inlineStr">
        <is>
          <t>T07</t>
        </is>
      </c>
      <c r="F18" s="19">
        <f>IF(E18="","",IF(IFERROR(INDEX($K$7:$K$44,MATCH(E18,$A$7:$A$44,0)),"")="Done","Clear","Waiting on "&amp;E18))</f>
        <v/>
      </c>
      <c r="G18" s="21" t="n"/>
      <c r="H18" s="10" t="n">
        <v>4</v>
      </c>
      <c r="I18" s="10" t="n">
        <v>1</v>
      </c>
      <c r="J18" s="11">
        <f>IF(OR(H18="",I18=""),"",H18+I18-1)</f>
        <v/>
      </c>
      <c r="K18" s="18" t="inlineStr">
        <is>
          <t>Not started</t>
        </is>
      </c>
      <c r="L18" s="37">
        <f>IF(OR($H18="",$J18=""),"",IF(AND(L$6&gt;=$H18,L$6&lt;=$J18),IFERROR(INDEX({"S","C","D","G","A","L"},MATCH($C18,{"SEO","Content","Dev","Design","Analytics","Leadership"},0)),"•"),""))</f>
        <v/>
      </c>
      <c r="M18" s="37">
        <f>IF(OR($H18="",$J18=""),"",IF(AND(M$6&gt;=$H18,M$6&lt;=$J18),IFERROR(INDEX({"S","C","D","G","A","L"},MATCH($C18,{"SEO","Content","Dev","Design","Analytics","Leadership"},0)),"•"),""))</f>
        <v/>
      </c>
      <c r="N18" s="37">
        <f>IF(OR($H18="",$J18=""),"",IF(AND(N$6&gt;=$H18,N$6&lt;=$J18),IFERROR(INDEX({"S","C","D","G","A","L"},MATCH($C18,{"SEO","Content","Dev","Design","Analytics","Leadership"},0)),"•"),""))</f>
        <v/>
      </c>
      <c r="O18" s="37">
        <f>IF(OR($H18="",$J18=""),"",IF(AND(O$6&gt;=$H18,O$6&lt;=$J18),IFERROR(INDEX({"S","C","D","G","A","L"},MATCH($C18,{"SEO","Content","Dev","Design","Analytics","Leadership"},0)),"•"),""))</f>
        <v/>
      </c>
      <c r="P18" s="37">
        <f>IF(OR($H18="",$J18=""),"",IF(AND(P$6&gt;=$H18,P$6&lt;=$J18),IFERROR(INDEX({"S","C","D","G","A","L"},MATCH($C18,{"SEO","Content","Dev","Design","Analytics","Leadership"},0)),"•"),""))</f>
        <v/>
      </c>
      <c r="Q18" s="37">
        <f>IF(OR($H18="",$J18=""),"",IF(AND(Q$6&gt;=$H18,Q$6&lt;=$J18),IFERROR(INDEX({"S","C","D","G","A","L"},MATCH($C18,{"SEO","Content","Dev","Design","Analytics","Leadership"},0)),"•"),""))</f>
        <v/>
      </c>
      <c r="R18" s="37">
        <f>IF(OR($H18="",$J18=""),"",IF(AND(R$6&gt;=$H18,R$6&lt;=$J18),IFERROR(INDEX({"S","C","D","G","A","L"},MATCH($C18,{"SEO","Content","Dev","Design","Analytics","Leadership"},0)),"•"),""))</f>
        <v/>
      </c>
      <c r="S18" s="37">
        <f>IF(OR($H18="",$J18=""),"",IF(AND(S$6&gt;=$H18,S$6&lt;=$J18),IFERROR(INDEX({"S","C","D","G","A","L"},MATCH($C18,{"SEO","Content","Dev","Design","Analytics","Leadership"},0)),"•"),""))</f>
        <v/>
      </c>
      <c r="T18" s="37">
        <f>IF(OR($H18="",$J18=""),"",IF(AND(T$6&gt;=$H18,T$6&lt;=$J18),IFERROR(INDEX({"S","C","D","G","A","L"},MATCH($C18,{"SEO","Content","Dev","Design","Analytics","Leadership"},0)),"•"),""))</f>
        <v/>
      </c>
      <c r="U18" s="37">
        <f>IF(OR($H18="",$J18=""),"",IF(AND(U$6&gt;=$H18,U$6&lt;=$J18),IFERROR(INDEX({"S","C","D","G","A","L"},MATCH($C18,{"SEO","Content","Dev","Design","Analytics","Leadership"},0)),"•"),""))</f>
        <v/>
      </c>
      <c r="V18" s="37">
        <f>IF(OR($H18="",$J18=""),"",IF(AND(V$6&gt;=$H18,V$6&lt;=$J18),IFERROR(INDEX({"S","C","D","G","A","L"},MATCH($C18,{"SEO","Content","Dev","Design","Analytics","Leadership"},0)),"•"),""))</f>
        <v/>
      </c>
      <c r="W18" s="37">
        <f>IF(OR($H18="",$J18=""),"",IF(AND(W$6&gt;=$H18,W$6&lt;=$J18),IFERROR(INDEX({"S","C","D","G","A","L"},MATCH($C18,{"SEO","Content","Dev","Design","Analytics","Leadership"},0)),"•"),""))</f>
        <v/>
      </c>
    </row>
    <row r="19">
      <c r="A19" s="10" t="inlineStr">
        <is>
          <t>T11</t>
        </is>
      </c>
      <c r="B19" s="21" t="inlineStr">
        <is>
          <t>Build the pilot template on 8 pages</t>
        </is>
      </c>
      <c r="C19" s="18" t="inlineStr">
        <is>
          <t>Dev</t>
        </is>
      </c>
      <c r="D19" s="18" t="inlineStr">
        <is>
          <t>Plan and schedule</t>
        </is>
      </c>
      <c r="E19" s="10" t="inlineStr">
        <is>
          <t>T10</t>
        </is>
      </c>
      <c r="F19" s="19">
        <f>IF(E19="","",IF(IFERROR(INDEX($K$7:$K$44,MATCH(E19,$A$7:$A$44,0)),"")="Done","Clear","Waiting on "&amp;E19))</f>
        <v/>
      </c>
      <c r="G19" s="21" t="inlineStr">
        <is>
          <t>Waits on design sign-off</t>
        </is>
      </c>
      <c r="H19" s="10" t="n">
        <v>5</v>
      </c>
      <c r="I19" s="10" t="n">
        <v>2</v>
      </c>
      <c r="J19" s="11">
        <f>IF(OR(H19="",I19=""),"",H19+I19-1)</f>
        <v/>
      </c>
      <c r="K19" s="18" t="inlineStr">
        <is>
          <t>Not started</t>
        </is>
      </c>
      <c r="L19" s="37">
        <f>IF(OR($H19="",$J19=""),"",IF(AND(L$6&gt;=$H19,L$6&lt;=$J19),IFERROR(INDEX({"S","C","D","G","A","L"},MATCH($C19,{"SEO","Content","Dev","Design","Analytics","Leadership"},0)),"•"),""))</f>
        <v/>
      </c>
      <c r="M19" s="37">
        <f>IF(OR($H19="",$J19=""),"",IF(AND(M$6&gt;=$H19,M$6&lt;=$J19),IFERROR(INDEX({"S","C","D","G","A","L"},MATCH($C19,{"SEO","Content","Dev","Design","Analytics","Leadership"},0)),"•"),""))</f>
        <v/>
      </c>
      <c r="N19" s="37">
        <f>IF(OR($H19="",$J19=""),"",IF(AND(N$6&gt;=$H19,N$6&lt;=$J19),IFERROR(INDEX({"S","C","D","G","A","L"},MATCH($C19,{"SEO","Content","Dev","Design","Analytics","Leadership"},0)),"•"),""))</f>
        <v/>
      </c>
      <c r="O19" s="37">
        <f>IF(OR($H19="",$J19=""),"",IF(AND(O$6&gt;=$H19,O$6&lt;=$J19),IFERROR(INDEX({"S","C","D","G","A","L"},MATCH($C19,{"SEO","Content","Dev","Design","Analytics","Leadership"},0)),"•"),""))</f>
        <v/>
      </c>
      <c r="P19" s="37">
        <f>IF(OR($H19="",$J19=""),"",IF(AND(P$6&gt;=$H19,P$6&lt;=$J19),IFERROR(INDEX({"S","C","D","G","A","L"},MATCH($C19,{"SEO","Content","Dev","Design","Analytics","Leadership"},0)),"•"),""))</f>
        <v/>
      </c>
      <c r="Q19" s="37">
        <f>IF(OR($H19="",$J19=""),"",IF(AND(Q$6&gt;=$H19,Q$6&lt;=$J19),IFERROR(INDEX({"S","C","D","G","A","L"},MATCH($C19,{"SEO","Content","Dev","Design","Analytics","Leadership"},0)),"•"),""))</f>
        <v/>
      </c>
      <c r="R19" s="37">
        <f>IF(OR($H19="",$J19=""),"",IF(AND(R$6&gt;=$H19,R$6&lt;=$J19),IFERROR(INDEX({"S","C","D","G","A","L"},MATCH($C19,{"SEO","Content","Dev","Design","Analytics","Leadership"},0)),"•"),""))</f>
        <v/>
      </c>
      <c r="S19" s="37">
        <f>IF(OR($H19="",$J19=""),"",IF(AND(S$6&gt;=$H19,S$6&lt;=$J19),IFERROR(INDEX({"S","C","D","G","A","L"},MATCH($C19,{"SEO","Content","Dev","Design","Analytics","Leadership"},0)),"•"),""))</f>
        <v/>
      </c>
      <c r="T19" s="37">
        <f>IF(OR($H19="",$J19=""),"",IF(AND(T$6&gt;=$H19,T$6&lt;=$J19),IFERROR(INDEX({"S","C","D","G","A","L"},MATCH($C19,{"SEO","Content","Dev","Design","Analytics","Leadership"},0)),"•"),""))</f>
        <v/>
      </c>
      <c r="U19" s="37">
        <f>IF(OR($H19="",$J19=""),"",IF(AND(U$6&gt;=$H19,U$6&lt;=$J19),IFERROR(INDEX({"S","C","D","G","A","L"},MATCH($C19,{"SEO","Content","Dev","Design","Analytics","Leadership"},0)),"•"),""))</f>
        <v/>
      </c>
      <c r="V19" s="37">
        <f>IF(OR($H19="",$J19=""),"",IF(AND(V$6&gt;=$H19,V$6&lt;=$J19),IFERROR(INDEX({"S","C","D","G","A","L"},MATCH($C19,{"SEO","Content","Dev","Design","Analytics","Leadership"},0)),"•"),""))</f>
        <v/>
      </c>
      <c r="W19" s="37">
        <f>IF(OR($H19="",$J19=""),"",IF(AND(W$6&gt;=$H19,W$6&lt;=$J19),IFERROR(INDEX({"S","C","D","G","A","L"},MATCH($C19,{"SEO","Content","Dev","Design","Analytics","Leadership"},0)),"•"),""))</f>
        <v/>
      </c>
    </row>
    <row r="20">
      <c r="A20" s="10" t="inlineStr">
        <is>
          <t>T12</t>
        </is>
      </c>
      <c r="B20" s="21" t="inlineStr">
        <is>
          <t>Answer-first retrofit of the pilot pages (AI search)</t>
        </is>
      </c>
      <c r="C20" s="18" t="inlineStr">
        <is>
          <t>Content</t>
        </is>
      </c>
      <c r="D20" s="18" t="inlineStr">
        <is>
          <t>Plan and schedule</t>
        </is>
      </c>
      <c r="E20" s="10" t="inlineStr">
        <is>
          <t>T05</t>
        </is>
      </c>
      <c r="F20" s="19">
        <f>IF(E20="","",IF(IFERROR(INDEX($K$7:$K$44,MATCH(E20,$A$7:$A$44,0)),"")="Done","Clear","Waiting on "&amp;E20))</f>
        <v/>
      </c>
      <c r="G20" s="21" t="n"/>
      <c r="H20" s="10" t="n">
        <v>5</v>
      </c>
      <c r="I20" s="10" t="n">
        <v>2</v>
      </c>
      <c r="J20" s="11">
        <f>IF(OR(H20="",I20=""),"",H20+I20-1)</f>
        <v/>
      </c>
      <c r="K20" s="18" t="inlineStr">
        <is>
          <t>Not started</t>
        </is>
      </c>
      <c r="L20" s="37">
        <f>IF(OR($H20="",$J20=""),"",IF(AND(L$6&gt;=$H20,L$6&lt;=$J20),IFERROR(INDEX({"S","C","D","G","A","L"},MATCH($C20,{"SEO","Content","Dev","Design","Analytics","Leadership"},0)),"•"),""))</f>
        <v/>
      </c>
      <c r="M20" s="37">
        <f>IF(OR($H20="",$J20=""),"",IF(AND(M$6&gt;=$H20,M$6&lt;=$J20),IFERROR(INDEX({"S","C","D","G","A","L"},MATCH($C20,{"SEO","Content","Dev","Design","Analytics","Leadership"},0)),"•"),""))</f>
        <v/>
      </c>
      <c r="N20" s="37">
        <f>IF(OR($H20="",$J20=""),"",IF(AND(N$6&gt;=$H20,N$6&lt;=$J20),IFERROR(INDEX({"S","C","D","G","A","L"},MATCH($C20,{"SEO","Content","Dev","Design","Analytics","Leadership"},0)),"•"),""))</f>
        <v/>
      </c>
      <c r="O20" s="37">
        <f>IF(OR($H20="",$J20=""),"",IF(AND(O$6&gt;=$H20,O$6&lt;=$J20),IFERROR(INDEX({"S","C","D","G","A","L"},MATCH($C20,{"SEO","Content","Dev","Design","Analytics","Leadership"},0)),"•"),""))</f>
        <v/>
      </c>
      <c r="P20" s="37">
        <f>IF(OR($H20="",$J20=""),"",IF(AND(P$6&gt;=$H20,P$6&lt;=$J20),IFERROR(INDEX({"S","C","D","G","A","L"},MATCH($C20,{"SEO","Content","Dev","Design","Analytics","Leadership"},0)),"•"),""))</f>
        <v/>
      </c>
      <c r="Q20" s="37">
        <f>IF(OR($H20="",$J20=""),"",IF(AND(Q$6&gt;=$H20,Q$6&lt;=$J20),IFERROR(INDEX({"S","C","D","G","A","L"},MATCH($C20,{"SEO","Content","Dev","Design","Analytics","Leadership"},0)),"•"),""))</f>
        <v/>
      </c>
      <c r="R20" s="37">
        <f>IF(OR($H20="",$J20=""),"",IF(AND(R$6&gt;=$H20,R$6&lt;=$J20),IFERROR(INDEX({"S","C","D","G","A","L"},MATCH($C20,{"SEO","Content","Dev","Design","Analytics","Leadership"},0)),"•"),""))</f>
        <v/>
      </c>
      <c r="S20" s="37">
        <f>IF(OR($H20="",$J20=""),"",IF(AND(S$6&gt;=$H20,S$6&lt;=$J20),IFERROR(INDEX({"S","C","D","G","A","L"},MATCH($C20,{"SEO","Content","Dev","Design","Analytics","Leadership"},0)),"•"),""))</f>
        <v/>
      </c>
      <c r="T20" s="37">
        <f>IF(OR($H20="",$J20=""),"",IF(AND(T$6&gt;=$H20,T$6&lt;=$J20),IFERROR(INDEX({"S","C","D","G","A","L"},MATCH($C20,{"SEO","Content","Dev","Design","Analytics","Leadership"},0)),"•"),""))</f>
        <v/>
      </c>
      <c r="U20" s="37">
        <f>IF(OR($H20="",$J20=""),"",IF(AND(U$6&gt;=$H20,U$6&lt;=$J20),IFERROR(INDEX({"S","C","D","G","A","L"},MATCH($C20,{"SEO","Content","Dev","Design","Analytics","Leadership"},0)),"•"),""))</f>
        <v/>
      </c>
      <c r="V20" s="37">
        <f>IF(OR($H20="",$J20=""),"",IF(AND(V$6&gt;=$H20,V$6&lt;=$J20),IFERROR(INDEX({"S","C","D","G","A","L"},MATCH($C20,{"SEO","Content","Dev","Design","Analytics","Leadership"},0)),"•"),""))</f>
        <v/>
      </c>
      <c r="W20" s="37">
        <f>IF(OR($H20="",$J20=""),"",IF(AND(W$6&gt;=$H20,W$6&lt;=$J20),IFERROR(INDEX({"S","C","D","G","A","L"},MATCH($C20,{"SEO","Content","Dev","Design","Analytics","Leadership"},0)),"•"),""))</f>
        <v/>
      </c>
    </row>
    <row r="21">
      <c r="A21" s="10" t="inlineStr">
        <is>
          <t>T13</t>
        </is>
      </c>
      <c r="B21" s="21" t="inlineStr">
        <is>
          <t>Read: indexation and technical fixes</t>
        </is>
      </c>
      <c r="C21" s="18" t="inlineStr">
        <is>
          <t>Analytics</t>
        </is>
      </c>
      <c r="D21" s="18" t="inlineStr">
        <is>
          <t>Read</t>
        </is>
      </c>
      <c r="E21" s="10" t="inlineStr">
        <is>
          <t>T08</t>
        </is>
      </c>
      <c r="F21" s="19">
        <f>IF(E21="","",IF(IFERROR(INDEX($K$7:$K$44,MATCH(E21,$A$7:$A$44,0)),"")="Done","Clear","Waiting on "&amp;E21))</f>
        <v/>
      </c>
      <c r="G21" s="21" t="n"/>
      <c r="H21" s="10" t="n">
        <v>6</v>
      </c>
      <c r="I21" s="10" t="n">
        <v>1</v>
      </c>
      <c r="J21" s="11">
        <f>IF(OR(H21="",I21=""),"",H21+I21-1)</f>
        <v/>
      </c>
      <c r="K21" s="18" t="inlineStr">
        <is>
          <t>Not started</t>
        </is>
      </c>
      <c r="L21" s="37">
        <f>IF(OR($H21="",$J21=""),"",IF(AND(L$6&gt;=$H21,L$6&lt;=$J21),IFERROR(INDEX({"S","C","D","G","A","L"},MATCH($C21,{"SEO","Content","Dev","Design","Analytics","Leadership"},0)),"•"),""))</f>
        <v/>
      </c>
      <c r="M21" s="37">
        <f>IF(OR($H21="",$J21=""),"",IF(AND(M$6&gt;=$H21,M$6&lt;=$J21),IFERROR(INDEX({"S","C","D","G","A","L"},MATCH($C21,{"SEO","Content","Dev","Design","Analytics","Leadership"},0)),"•"),""))</f>
        <v/>
      </c>
      <c r="N21" s="37">
        <f>IF(OR($H21="",$J21=""),"",IF(AND(N$6&gt;=$H21,N$6&lt;=$J21),IFERROR(INDEX({"S","C","D","G","A","L"},MATCH($C21,{"SEO","Content","Dev","Design","Analytics","Leadership"},0)),"•"),""))</f>
        <v/>
      </c>
      <c r="O21" s="37">
        <f>IF(OR($H21="",$J21=""),"",IF(AND(O$6&gt;=$H21,O$6&lt;=$J21),IFERROR(INDEX({"S","C","D","G","A","L"},MATCH($C21,{"SEO","Content","Dev","Design","Analytics","Leadership"},0)),"•"),""))</f>
        <v/>
      </c>
      <c r="P21" s="37">
        <f>IF(OR($H21="",$J21=""),"",IF(AND(P$6&gt;=$H21,P$6&lt;=$J21),IFERROR(INDEX({"S","C","D","G","A","L"},MATCH($C21,{"SEO","Content","Dev","Design","Analytics","Leadership"},0)),"•"),""))</f>
        <v/>
      </c>
      <c r="Q21" s="37">
        <f>IF(OR($H21="",$J21=""),"",IF(AND(Q$6&gt;=$H21,Q$6&lt;=$J21),IFERROR(INDEX({"S","C","D","G","A","L"},MATCH($C21,{"SEO","Content","Dev","Design","Analytics","Leadership"},0)),"•"),""))</f>
        <v/>
      </c>
      <c r="R21" s="37">
        <f>IF(OR($H21="",$J21=""),"",IF(AND(R$6&gt;=$H21,R$6&lt;=$J21),IFERROR(INDEX({"S","C","D","G","A","L"},MATCH($C21,{"SEO","Content","Dev","Design","Analytics","Leadership"},0)),"•"),""))</f>
        <v/>
      </c>
      <c r="S21" s="37">
        <f>IF(OR($H21="",$J21=""),"",IF(AND(S$6&gt;=$H21,S$6&lt;=$J21),IFERROR(INDEX({"S","C","D","G","A","L"},MATCH($C21,{"SEO","Content","Dev","Design","Analytics","Leadership"},0)),"•"),""))</f>
        <v/>
      </c>
      <c r="T21" s="37">
        <f>IF(OR($H21="",$J21=""),"",IF(AND(T$6&gt;=$H21,T$6&lt;=$J21),IFERROR(INDEX({"S","C","D","G","A","L"},MATCH($C21,{"SEO","Content","Dev","Design","Analytics","Leadership"},0)),"•"),""))</f>
        <v/>
      </c>
      <c r="U21" s="37">
        <f>IF(OR($H21="",$J21=""),"",IF(AND(U$6&gt;=$H21,U$6&lt;=$J21),IFERROR(INDEX({"S","C","D","G","A","L"},MATCH($C21,{"SEO","Content","Dev","Design","Analytics","Leadership"},0)),"•"),""))</f>
        <v/>
      </c>
      <c r="V21" s="37">
        <f>IF(OR($H21="",$J21=""),"",IF(AND(V$6&gt;=$H21,V$6&lt;=$J21),IFERROR(INDEX({"S","C","D","G","A","L"},MATCH($C21,{"SEO","Content","Dev","Design","Analytics","Leadership"},0)),"•"),""))</f>
        <v/>
      </c>
      <c r="W21" s="37">
        <f>IF(OR($H21="",$J21=""),"",IF(AND(W$6&gt;=$H21,W$6&lt;=$J21),IFERROR(INDEX({"S","C","D","G","A","L"},MATCH($C21,{"SEO","Content","Dev","Design","Analytics","Leadership"},0)),"•"),""))</f>
        <v/>
      </c>
    </row>
    <row r="22">
      <c r="A22" s="10" t="inlineStr">
        <is>
          <t>T14</t>
        </is>
      </c>
      <c r="B22" s="21" t="inlineStr">
        <is>
          <t>Read: pilot results (rankings, AI-answer presence)</t>
        </is>
      </c>
      <c r="C22" s="18" t="inlineStr">
        <is>
          <t>Analytics</t>
        </is>
      </c>
      <c r="D22" s="18" t="inlineStr">
        <is>
          <t>Read</t>
        </is>
      </c>
      <c r="E22" s="10" t="inlineStr">
        <is>
          <t>T11</t>
        </is>
      </c>
      <c r="F22" s="19">
        <f>IF(E22="","",IF(IFERROR(INDEX($K$7:$K$44,MATCH(E22,$A$7:$A$44,0)),"")="Done","Clear","Waiting on "&amp;E22))</f>
        <v/>
      </c>
      <c r="G22" s="21" t="n"/>
      <c r="H22" s="10" t="n">
        <v>8</v>
      </c>
      <c r="I22" s="10" t="n">
        <v>1</v>
      </c>
      <c r="J22" s="11">
        <f>IF(OR(H22="",I22=""),"",H22+I22-1)</f>
        <v/>
      </c>
      <c r="K22" s="18" t="inlineStr">
        <is>
          <t>Not started</t>
        </is>
      </c>
      <c r="L22" s="37">
        <f>IF(OR($H22="",$J22=""),"",IF(AND(L$6&gt;=$H22,L$6&lt;=$J22),IFERROR(INDEX({"S","C","D","G","A","L"},MATCH($C22,{"SEO","Content","Dev","Design","Analytics","Leadership"},0)),"•"),""))</f>
        <v/>
      </c>
      <c r="M22" s="37">
        <f>IF(OR($H22="",$J22=""),"",IF(AND(M$6&gt;=$H22,M$6&lt;=$J22),IFERROR(INDEX({"S","C","D","G","A","L"},MATCH($C22,{"SEO","Content","Dev","Design","Analytics","Leadership"},0)),"•"),""))</f>
        <v/>
      </c>
      <c r="N22" s="37">
        <f>IF(OR($H22="",$J22=""),"",IF(AND(N$6&gt;=$H22,N$6&lt;=$J22),IFERROR(INDEX({"S","C","D","G","A","L"},MATCH($C22,{"SEO","Content","Dev","Design","Analytics","Leadership"},0)),"•"),""))</f>
        <v/>
      </c>
      <c r="O22" s="37">
        <f>IF(OR($H22="",$J22=""),"",IF(AND(O$6&gt;=$H22,O$6&lt;=$J22),IFERROR(INDEX({"S","C","D","G","A","L"},MATCH($C22,{"SEO","Content","Dev","Design","Analytics","Leadership"},0)),"•"),""))</f>
        <v/>
      </c>
      <c r="P22" s="37">
        <f>IF(OR($H22="",$J22=""),"",IF(AND(P$6&gt;=$H22,P$6&lt;=$J22),IFERROR(INDEX({"S","C","D","G","A","L"},MATCH($C22,{"SEO","Content","Dev","Design","Analytics","Leadership"},0)),"•"),""))</f>
        <v/>
      </c>
      <c r="Q22" s="37">
        <f>IF(OR($H22="",$J22=""),"",IF(AND(Q$6&gt;=$H22,Q$6&lt;=$J22),IFERROR(INDEX({"S","C","D","G","A","L"},MATCH($C22,{"SEO","Content","Dev","Design","Analytics","Leadership"},0)),"•"),""))</f>
        <v/>
      </c>
      <c r="R22" s="37">
        <f>IF(OR($H22="",$J22=""),"",IF(AND(R$6&gt;=$H22,R$6&lt;=$J22),IFERROR(INDEX({"S","C","D","G","A","L"},MATCH($C22,{"SEO","Content","Dev","Design","Analytics","Leadership"},0)),"•"),""))</f>
        <v/>
      </c>
      <c r="S22" s="37">
        <f>IF(OR($H22="",$J22=""),"",IF(AND(S$6&gt;=$H22,S$6&lt;=$J22),IFERROR(INDEX({"S","C","D","G","A","L"},MATCH($C22,{"SEO","Content","Dev","Design","Analytics","Leadership"},0)),"•"),""))</f>
        <v/>
      </c>
      <c r="T22" s="37">
        <f>IF(OR($H22="",$J22=""),"",IF(AND(T$6&gt;=$H22,T$6&lt;=$J22),IFERROR(INDEX({"S","C","D","G","A","L"},MATCH($C22,{"SEO","Content","Dev","Design","Analytics","Leadership"},0)),"•"),""))</f>
        <v/>
      </c>
      <c r="U22" s="37">
        <f>IF(OR($H22="",$J22=""),"",IF(AND(U$6&gt;=$H22,U$6&lt;=$J22),IFERROR(INDEX({"S","C","D","G","A","L"},MATCH($C22,{"SEO","Content","Dev","Design","Analytics","Leadership"},0)),"•"),""))</f>
        <v/>
      </c>
      <c r="V22" s="37">
        <f>IF(OR($H22="",$J22=""),"",IF(AND(V$6&gt;=$H22,V$6&lt;=$J22),IFERROR(INDEX({"S","C","D","G","A","L"},MATCH($C22,{"SEO","Content","Dev","Design","Analytics","Leadership"},0)),"•"),""))</f>
        <v/>
      </c>
      <c r="W22" s="37">
        <f>IF(OR($H22="",$J22=""),"",IF(AND(W$6&gt;=$H22,W$6&lt;=$J22),IFERROR(INDEX({"S","C","D","G","A","L"},MATCH($C22,{"SEO","Content","Dev","Design","Analytics","Leadership"},0)),"•"),""))</f>
        <v/>
      </c>
    </row>
    <row r="23">
      <c r="A23" s="35" t="inlineStr">
        <is>
          <t>Weeks 9 to 12 · Scale and set the next quarter</t>
        </is>
      </c>
      <c r="B23" s="36" t="n"/>
      <c r="C23" s="36" t="n"/>
      <c r="D23" s="36" t="n"/>
      <c r="E23" s="36" t="n"/>
      <c r="F23" s="36" t="n"/>
      <c r="G23" s="36" t="n"/>
      <c r="H23" s="36" t="n"/>
      <c r="I23" s="36" t="n"/>
      <c r="J23" s="36" t="n"/>
      <c r="K23" s="36" t="n"/>
      <c r="L23" s="36" t="n"/>
      <c r="M23" s="36" t="n"/>
      <c r="N23" s="36" t="n"/>
      <c r="O23" s="36" t="n"/>
      <c r="P23" s="36" t="n"/>
      <c r="Q23" s="36" t="n"/>
      <c r="R23" s="36" t="n"/>
      <c r="S23" s="36" t="n"/>
      <c r="T23" s="36" t="n"/>
      <c r="U23" s="36" t="n"/>
      <c r="V23" s="36" t="n"/>
      <c r="W23" s="36" t="n"/>
    </row>
    <row r="24">
      <c r="A24" s="10" t="inlineStr">
        <is>
          <t>T15</t>
        </is>
      </c>
      <c r="B24" s="21" t="inlineStr">
        <is>
          <t>Roll out the proven template sitewide</t>
        </is>
      </c>
      <c r="C24" s="18" t="inlineStr">
        <is>
          <t>Dev</t>
        </is>
      </c>
      <c r="D24" s="18" t="inlineStr">
        <is>
          <t>Plan and schedule</t>
        </is>
      </c>
      <c r="E24" s="10" t="inlineStr">
        <is>
          <t>T14</t>
        </is>
      </c>
      <c r="F24" s="19">
        <f>IF(E24="","",IF(IFERROR(INDEX($K$7:$K$44,MATCH(E24,$A$7:$A$44,0)),"")="Done","Clear","Waiting on "&amp;E24))</f>
        <v/>
      </c>
      <c r="G24" s="21" t="inlineStr">
        <is>
          <t>Only if the pilot read is positive</t>
        </is>
      </c>
      <c r="H24" s="10" t="n">
        <v>9</v>
      </c>
      <c r="I24" s="10" t="n">
        <v>3</v>
      </c>
      <c r="J24" s="11">
        <f>IF(OR(H24="",I24=""),"",H24+I24-1)</f>
        <v/>
      </c>
      <c r="K24" s="18" t="inlineStr">
        <is>
          <t>Not started</t>
        </is>
      </c>
      <c r="L24" s="37">
        <f>IF(OR($H24="",$J24=""),"",IF(AND(L$6&gt;=$H24,L$6&lt;=$J24),IFERROR(INDEX({"S","C","D","G","A","L"},MATCH($C24,{"SEO","Content","Dev","Design","Analytics","Leadership"},0)),"•"),""))</f>
        <v/>
      </c>
      <c r="M24" s="37">
        <f>IF(OR($H24="",$J24=""),"",IF(AND(M$6&gt;=$H24,M$6&lt;=$J24),IFERROR(INDEX({"S","C","D","G","A","L"},MATCH($C24,{"SEO","Content","Dev","Design","Analytics","Leadership"},0)),"•"),""))</f>
        <v/>
      </c>
      <c r="N24" s="37">
        <f>IF(OR($H24="",$J24=""),"",IF(AND(N$6&gt;=$H24,N$6&lt;=$J24),IFERROR(INDEX({"S","C","D","G","A","L"},MATCH($C24,{"SEO","Content","Dev","Design","Analytics","Leadership"},0)),"•"),""))</f>
        <v/>
      </c>
      <c r="O24" s="37">
        <f>IF(OR($H24="",$J24=""),"",IF(AND(O$6&gt;=$H24,O$6&lt;=$J24),IFERROR(INDEX({"S","C","D","G","A","L"},MATCH($C24,{"SEO","Content","Dev","Design","Analytics","Leadership"},0)),"•"),""))</f>
        <v/>
      </c>
      <c r="P24" s="37">
        <f>IF(OR($H24="",$J24=""),"",IF(AND(P$6&gt;=$H24,P$6&lt;=$J24),IFERROR(INDEX({"S","C","D","G","A","L"},MATCH($C24,{"SEO","Content","Dev","Design","Analytics","Leadership"},0)),"•"),""))</f>
        <v/>
      </c>
      <c r="Q24" s="37">
        <f>IF(OR($H24="",$J24=""),"",IF(AND(Q$6&gt;=$H24,Q$6&lt;=$J24),IFERROR(INDEX({"S","C","D","G","A","L"},MATCH($C24,{"SEO","Content","Dev","Design","Analytics","Leadership"},0)),"•"),""))</f>
        <v/>
      </c>
      <c r="R24" s="37">
        <f>IF(OR($H24="",$J24=""),"",IF(AND(R$6&gt;=$H24,R$6&lt;=$J24),IFERROR(INDEX({"S","C","D","G","A","L"},MATCH($C24,{"SEO","Content","Dev","Design","Analytics","Leadership"},0)),"•"),""))</f>
        <v/>
      </c>
      <c r="S24" s="37">
        <f>IF(OR($H24="",$J24=""),"",IF(AND(S$6&gt;=$H24,S$6&lt;=$J24),IFERROR(INDEX({"S","C","D","G","A","L"},MATCH($C24,{"SEO","Content","Dev","Design","Analytics","Leadership"},0)),"•"),""))</f>
        <v/>
      </c>
      <c r="T24" s="37">
        <f>IF(OR($H24="",$J24=""),"",IF(AND(T$6&gt;=$H24,T$6&lt;=$J24),IFERROR(INDEX({"S","C","D","G","A","L"},MATCH($C24,{"SEO","Content","Dev","Design","Analytics","Leadership"},0)),"•"),""))</f>
        <v/>
      </c>
      <c r="U24" s="37">
        <f>IF(OR($H24="",$J24=""),"",IF(AND(U$6&gt;=$H24,U$6&lt;=$J24),IFERROR(INDEX({"S","C","D","G","A","L"},MATCH($C24,{"SEO","Content","Dev","Design","Analytics","Leadership"},0)),"•"),""))</f>
        <v/>
      </c>
      <c r="V24" s="37">
        <f>IF(OR($H24="",$J24=""),"",IF(AND(V$6&gt;=$H24,V$6&lt;=$J24),IFERROR(INDEX({"S","C","D","G","A","L"},MATCH($C24,{"SEO","Content","Dev","Design","Analytics","Leadership"},0)),"•"),""))</f>
        <v/>
      </c>
      <c r="W24" s="37">
        <f>IF(OR($H24="",$J24=""),"",IF(AND(W$6&gt;=$H24,W$6&lt;=$J24),IFERROR(INDEX({"S","C","D","G","A","L"},MATCH($C24,{"SEO","Content","Dev","Design","Analytics","Leadership"},0)),"•"),""))</f>
        <v/>
      </c>
    </row>
    <row r="25">
      <c r="A25" s="10" t="inlineStr">
        <is>
          <t>T16</t>
        </is>
      </c>
      <c r="B25" s="21" t="inlineStr">
        <is>
          <t>Consolidate overlapping blog posts</t>
        </is>
      </c>
      <c r="C25" s="18" t="inlineStr">
        <is>
          <t>Content</t>
        </is>
      </c>
      <c r="D25" s="18" t="inlineStr">
        <is>
          <t>Plan and schedule</t>
        </is>
      </c>
      <c r="E25" s="10" t="inlineStr">
        <is>
          <t>T14</t>
        </is>
      </c>
      <c r="F25" s="19">
        <f>IF(E25="","",IF(IFERROR(INDEX($K$7:$K$44,MATCH(E25,$A$7:$A$44,0)),"")="Done","Clear","Waiting on "&amp;E25))</f>
        <v/>
      </c>
      <c r="G25" s="21" t="n"/>
      <c r="H25" s="10" t="n">
        <v>9</v>
      </c>
      <c r="I25" s="10" t="n">
        <v>2</v>
      </c>
      <c r="J25" s="11">
        <f>IF(OR(H25="",I25=""),"",H25+I25-1)</f>
        <v/>
      </c>
      <c r="K25" s="18" t="inlineStr">
        <is>
          <t>Not started</t>
        </is>
      </c>
      <c r="L25" s="37">
        <f>IF(OR($H25="",$J25=""),"",IF(AND(L$6&gt;=$H25,L$6&lt;=$J25),IFERROR(INDEX({"S","C","D","G","A","L"},MATCH($C25,{"SEO","Content","Dev","Design","Analytics","Leadership"},0)),"•"),""))</f>
        <v/>
      </c>
      <c r="M25" s="37">
        <f>IF(OR($H25="",$J25=""),"",IF(AND(M$6&gt;=$H25,M$6&lt;=$J25),IFERROR(INDEX({"S","C","D","G","A","L"},MATCH($C25,{"SEO","Content","Dev","Design","Analytics","Leadership"},0)),"•"),""))</f>
        <v/>
      </c>
      <c r="N25" s="37">
        <f>IF(OR($H25="",$J25=""),"",IF(AND(N$6&gt;=$H25,N$6&lt;=$J25),IFERROR(INDEX({"S","C","D","G","A","L"},MATCH($C25,{"SEO","Content","Dev","Design","Analytics","Leadership"},0)),"•"),""))</f>
        <v/>
      </c>
      <c r="O25" s="37">
        <f>IF(OR($H25="",$J25=""),"",IF(AND(O$6&gt;=$H25,O$6&lt;=$J25),IFERROR(INDEX({"S","C","D","G","A","L"},MATCH($C25,{"SEO","Content","Dev","Design","Analytics","Leadership"},0)),"•"),""))</f>
        <v/>
      </c>
      <c r="P25" s="37">
        <f>IF(OR($H25="",$J25=""),"",IF(AND(P$6&gt;=$H25,P$6&lt;=$J25),IFERROR(INDEX({"S","C","D","G","A","L"},MATCH($C25,{"SEO","Content","Dev","Design","Analytics","Leadership"},0)),"•"),""))</f>
        <v/>
      </c>
      <c r="Q25" s="37">
        <f>IF(OR($H25="",$J25=""),"",IF(AND(Q$6&gt;=$H25,Q$6&lt;=$J25),IFERROR(INDEX({"S","C","D","G","A","L"},MATCH($C25,{"SEO","Content","Dev","Design","Analytics","Leadership"},0)),"•"),""))</f>
        <v/>
      </c>
      <c r="R25" s="37">
        <f>IF(OR($H25="",$J25=""),"",IF(AND(R$6&gt;=$H25,R$6&lt;=$J25),IFERROR(INDEX({"S","C","D","G","A","L"},MATCH($C25,{"SEO","Content","Dev","Design","Analytics","Leadership"},0)),"•"),""))</f>
        <v/>
      </c>
      <c r="S25" s="37">
        <f>IF(OR($H25="",$J25=""),"",IF(AND(S$6&gt;=$H25,S$6&lt;=$J25),IFERROR(INDEX({"S","C","D","G","A","L"},MATCH($C25,{"SEO","Content","Dev","Design","Analytics","Leadership"},0)),"•"),""))</f>
        <v/>
      </c>
      <c r="T25" s="37">
        <f>IF(OR($H25="",$J25=""),"",IF(AND(T$6&gt;=$H25,T$6&lt;=$J25),IFERROR(INDEX({"S","C","D","G","A","L"},MATCH($C25,{"SEO","Content","Dev","Design","Analytics","Leadership"},0)),"•"),""))</f>
        <v/>
      </c>
      <c r="U25" s="37">
        <f>IF(OR($H25="",$J25=""),"",IF(AND(U$6&gt;=$H25,U$6&lt;=$J25),IFERROR(INDEX({"S","C","D","G","A","L"},MATCH($C25,{"SEO","Content","Dev","Design","Analytics","Leadership"},0)),"•"),""))</f>
        <v/>
      </c>
      <c r="V25" s="37">
        <f>IF(OR($H25="",$J25=""),"",IF(AND(V$6&gt;=$H25,V$6&lt;=$J25),IFERROR(INDEX({"S","C","D","G","A","L"},MATCH($C25,{"SEO","Content","Dev","Design","Analytics","Leadership"},0)),"•"),""))</f>
        <v/>
      </c>
      <c r="W25" s="37">
        <f>IF(OR($H25="",$J25=""),"",IF(AND(W$6&gt;=$H25,W$6&lt;=$J25),IFERROR(INDEX({"S","C","D","G","A","L"},MATCH($C25,{"SEO","Content","Dev","Design","Analytics","Leadership"},0)),"•"),""))</f>
        <v/>
      </c>
    </row>
    <row r="26">
      <c r="A26" s="10" t="inlineStr">
        <is>
          <t>T17</t>
        </is>
      </c>
      <c r="B26" s="21" t="inlineStr">
        <is>
          <t>Ship redirects for the consolidated posts</t>
        </is>
      </c>
      <c r="C26" s="18" t="inlineStr">
        <is>
          <t>Dev</t>
        </is>
      </c>
      <c r="D26" s="18" t="inlineStr">
        <is>
          <t>Plan and schedule</t>
        </is>
      </c>
      <c r="E26" s="10" t="inlineStr">
        <is>
          <t>T16</t>
        </is>
      </c>
      <c r="F26" s="19">
        <f>IF(E26="","",IF(IFERROR(INDEX($K$7:$K$44,MATCH(E26,$A$7:$A$44,0)),"")="Done","Clear","Waiting on "&amp;E26))</f>
        <v/>
      </c>
      <c r="G26" s="21" t="inlineStr">
        <is>
          <t>Needs the final redirect map</t>
        </is>
      </c>
      <c r="H26" s="10" t="n">
        <v>11</v>
      </c>
      <c r="I26" s="10" t="n">
        <v>1</v>
      </c>
      <c r="J26" s="11">
        <f>IF(OR(H26="",I26=""),"",H26+I26-1)</f>
        <v/>
      </c>
      <c r="K26" s="18" t="inlineStr">
        <is>
          <t>Not started</t>
        </is>
      </c>
      <c r="L26" s="37">
        <f>IF(OR($H26="",$J26=""),"",IF(AND(L$6&gt;=$H26,L$6&lt;=$J26),IFERROR(INDEX({"S","C","D","G","A","L"},MATCH($C26,{"SEO","Content","Dev","Design","Analytics","Leadership"},0)),"•"),""))</f>
        <v/>
      </c>
      <c r="M26" s="37">
        <f>IF(OR($H26="",$J26=""),"",IF(AND(M$6&gt;=$H26,M$6&lt;=$J26),IFERROR(INDEX({"S","C","D","G","A","L"},MATCH($C26,{"SEO","Content","Dev","Design","Analytics","Leadership"},0)),"•"),""))</f>
        <v/>
      </c>
      <c r="N26" s="37">
        <f>IF(OR($H26="",$J26=""),"",IF(AND(N$6&gt;=$H26,N$6&lt;=$J26),IFERROR(INDEX({"S","C","D","G","A","L"},MATCH($C26,{"SEO","Content","Dev","Design","Analytics","Leadership"},0)),"•"),""))</f>
        <v/>
      </c>
      <c r="O26" s="37">
        <f>IF(OR($H26="",$J26=""),"",IF(AND(O$6&gt;=$H26,O$6&lt;=$J26),IFERROR(INDEX({"S","C","D","G","A","L"},MATCH($C26,{"SEO","Content","Dev","Design","Analytics","Leadership"},0)),"•"),""))</f>
        <v/>
      </c>
      <c r="P26" s="37">
        <f>IF(OR($H26="",$J26=""),"",IF(AND(P$6&gt;=$H26,P$6&lt;=$J26),IFERROR(INDEX({"S","C","D","G","A","L"},MATCH($C26,{"SEO","Content","Dev","Design","Analytics","Leadership"},0)),"•"),""))</f>
        <v/>
      </c>
      <c r="Q26" s="37">
        <f>IF(OR($H26="",$J26=""),"",IF(AND(Q$6&gt;=$H26,Q$6&lt;=$J26),IFERROR(INDEX({"S","C","D","G","A","L"},MATCH($C26,{"SEO","Content","Dev","Design","Analytics","Leadership"},0)),"•"),""))</f>
        <v/>
      </c>
      <c r="R26" s="37">
        <f>IF(OR($H26="",$J26=""),"",IF(AND(R$6&gt;=$H26,R$6&lt;=$J26),IFERROR(INDEX({"S","C","D","G","A","L"},MATCH($C26,{"SEO","Content","Dev","Design","Analytics","Leadership"},0)),"•"),""))</f>
        <v/>
      </c>
      <c r="S26" s="37">
        <f>IF(OR($H26="",$J26=""),"",IF(AND(S$6&gt;=$H26,S$6&lt;=$J26),IFERROR(INDEX({"S","C","D","G","A","L"},MATCH($C26,{"SEO","Content","Dev","Design","Analytics","Leadership"},0)),"•"),""))</f>
        <v/>
      </c>
      <c r="T26" s="37">
        <f>IF(OR($H26="",$J26=""),"",IF(AND(T$6&gt;=$H26,T$6&lt;=$J26),IFERROR(INDEX({"S","C","D","G","A","L"},MATCH($C26,{"SEO","Content","Dev","Design","Analytics","Leadership"},0)),"•"),""))</f>
        <v/>
      </c>
      <c r="U26" s="37">
        <f>IF(OR($H26="",$J26=""),"",IF(AND(U$6&gt;=$H26,U$6&lt;=$J26),IFERROR(INDEX({"S","C","D","G","A","L"},MATCH($C26,{"SEO","Content","Dev","Design","Analytics","Leadership"},0)),"•"),""))</f>
        <v/>
      </c>
      <c r="V26" s="37">
        <f>IF(OR($H26="",$J26=""),"",IF(AND(V$6&gt;=$H26,V$6&lt;=$J26),IFERROR(INDEX({"S","C","D","G","A","L"},MATCH($C26,{"SEO","Content","Dev","Design","Analytics","Leadership"},0)),"•"),""))</f>
        <v/>
      </c>
      <c r="W26" s="37">
        <f>IF(OR($H26="",$J26=""),"",IF(AND(W$6&gt;=$H26,W$6&lt;=$J26),IFERROR(INDEX({"S","C","D","G","A","L"},MATCH($C26,{"SEO","Content","Dev","Design","Analytics","Leadership"},0)),"•"),""))</f>
        <v/>
      </c>
    </row>
    <row r="27">
      <c r="A27" s="10" t="inlineStr">
        <is>
          <t>T18</t>
        </is>
      </c>
      <c r="B27" s="21" t="inlineStr">
        <is>
          <t>Re-run the AI prompt set and compare to baseline</t>
        </is>
      </c>
      <c r="C27" s="18" t="inlineStr">
        <is>
          <t>SEO</t>
        </is>
      </c>
      <c r="D27" s="18" t="inlineStr">
        <is>
          <t>Read</t>
        </is>
      </c>
      <c r="E27" s="10" t="inlineStr">
        <is>
          <t>T12</t>
        </is>
      </c>
      <c r="F27" s="19">
        <f>IF(E27="","",IF(IFERROR(INDEX($K$7:$K$44,MATCH(E27,$A$7:$A$44,0)),"")="Done","Clear","Waiting on "&amp;E27))</f>
        <v/>
      </c>
      <c r="G27" s="21" t="n"/>
      <c r="H27" s="10" t="n">
        <v>12</v>
      </c>
      <c r="I27" s="10" t="n">
        <v>1</v>
      </c>
      <c r="J27" s="11">
        <f>IF(OR(H27="",I27=""),"",H27+I27-1)</f>
        <v/>
      </c>
      <c r="K27" s="18" t="inlineStr">
        <is>
          <t>Not started</t>
        </is>
      </c>
      <c r="L27" s="37">
        <f>IF(OR($H27="",$J27=""),"",IF(AND(L$6&gt;=$H27,L$6&lt;=$J27),IFERROR(INDEX({"S","C","D","G","A","L"},MATCH($C27,{"SEO","Content","Dev","Design","Analytics","Leadership"},0)),"•"),""))</f>
        <v/>
      </c>
      <c r="M27" s="37">
        <f>IF(OR($H27="",$J27=""),"",IF(AND(M$6&gt;=$H27,M$6&lt;=$J27),IFERROR(INDEX({"S","C","D","G","A","L"},MATCH($C27,{"SEO","Content","Dev","Design","Analytics","Leadership"},0)),"•"),""))</f>
        <v/>
      </c>
      <c r="N27" s="37">
        <f>IF(OR($H27="",$J27=""),"",IF(AND(N$6&gt;=$H27,N$6&lt;=$J27),IFERROR(INDEX({"S","C","D","G","A","L"},MATCH($C27,{"SEO","Content","Dev","Design","Analytics","Leadership"},0)),"•"),""))</f>
        <v/>
      </c>
      <c r="O27" s="37">
        <f>IF(OR($H27="",$J27=""),"",IF(AND(O$6&gt;=$H27,O$6&lt;=$J27),IFERROR(INDEX({"S","C","D","G","A","L"},MATCH($C27,{"SEO","Content","Dev","Design","Analytics","Leadership"},0)),"•"),""))</f>
        <v/>
      </c>
      <c r="P27" s="37">
        <f>IF(OR($H27="",$J27=""),"",IF(AND(P$6&gt;=$H27,P$6&lt;=$J27),IFERROR(INDEX({"S","C","D","G","A","L"},MATCH($C27,{"SEO","Content","Dev","Design","Analytics","Leadership"},0)),"•"),""))</f>
        <v/>
      </c>
      <c r="Q27" s="37">
        <f>IF(OR($H27="",$J27=""),"",IF(AND(Q$6&gt;=$H27,Q$6&lt;=$J27),IFERROR(INDEX({"S","C","D","G","A","L"},MATCH($C27,{"SEO","Content","Dev","Design","Analytics","Leadership"},0)),"•"),""))</f>
        <v/>
      </c>
      <c r="R27" s="37">
        <f>IF(OR($H27="",$J27=""),"",IF(AND(R$6&gt;=$H27,R$6&lt;=$J27),IFERROR(INDEX({"S","C","D","G","A","L"},MATCH($C27,{"SEO","Content","Dev","Design","Analytics","Leadership"},0)),"•"),""))</f>
        <v/>
      </c>
      <c r="S27" s="37">
        <f>IF(OR($H27="",$J27=""),"",IF(AND(S$6&gt;=$H27,S$6&lt;=$J27),IFERROR(INDEX({"S","C","D","G","A","L"},MATCH($C27,{"SEO","Content","Dev","Design","Analytics","Leadership"},0)),"•"),""))</f>
        <v/>
      </c>
      <c r="T27" s="37">
        <f>IF(OR($H27="",$J27=""),"",IF(AND(T$6&gt;=$H27,T$6&lt;=$J27),IFERROR(INDEX({"S","C","D","G","A","L"},MATCH($C27,{"SEO","Content","Dev","Design","Analytics","Leadership"},0)),"•"),""))</f>
        <v/>
      </c>
      <c r="U27" s="37">
        <f>IF(OR($H27="",$J27=""),"",IF(AND(U$6&gt;=$H27,U$6&lt;=$J27),IFERROR(INDEX({"S","C","D","G","A","L"},MATCH($C27,{"SEO","Content","Dev","Design","Analytics","Leadership"},0)),"•"),""))</f>
        <v/>
      </c>
      <c r="V27" s="37">
        <f>IF(OR($H27="",$J27=""),"",IF(AND(V$6&gt;=$H27,V$6&lt;=$J27),IFERROR(INDEX({"S","C","D","G","A","L"},MATCH($C27,{"SEO","Content","Dev","Design","Analytics","Leadership"},0)),"•"),""))</f>
        <v/>
      </c>
      <c r="W27" s="37">
        <f>IF(OR($H27="",$J27=""),"",IF(AND(W$6&gt;=$H27,W$6&lt;=$J27),IFERROR(INDEX({"S","C","D","G","A","L"},MATCH($C27,{"SEO","Content","Dev","Design","Analytics","Leadership"},0)),"•"),""))</f>
        <v/>
      </c>
    </row>
    <row r="28">
      <c r="A28" s="10" t="inlineStr">
        <is>
          <t>T19</t>
        </is>
      </c>
      <c r="B28" s="21" t="inlineStr">
        <is>
          <t>Re-baseline every metric</t>
        </is>
      </c>
      <c r="C28" s="18" t="inlineStr">
        <is>
          <t>Analytics</t>
        </is>
      </c>
      <c r="D28" s="18" t="inlineStr">
        <is>
          <t>Read</t>
        </is>
      </c>
      <c r="E28" s="10" t="inlineStr">
        <is>
          <t>T15</t>
        </is>
      </c>
      <c r="F28" s="19">
        <f>IF(E28="","",IF(IFERROR(INDEX($K$7:$K$44,MATCH(E28,$A$7:$A$44,0)),"")="Done","Clear","Waiting on "&amp;E28))</f>
        <v/>
      </c>
      <c r="G28" s="21" t="n"/>
      <c r="H28" s="10" t="n">
        <v>12</v>
      </c>
      <c r="I28" s="10" t="n">
        <v>1</v>
      </c>
      <c r="J28" s="11">
        <f>IF(OR(H28="",I28=""),"",H28+I28-1)</f>
        <v/>
      </c>
      <c r="K28" s="18" t="inlineStr">
        <is>
          <t>Not started</t>
        </is>
      </c>
      <c r="L28" s="37">
        <f>IF(OR($H28="",$J28=""),"",IF(AND(L$6&gt;=$H28,L$6&lt;=$J28),IFERROR(INDEX({"S","C","D","G","A","L"},MATCH($C28,{"SEO","Content","Dev","Design","Analytics","Leadership"},0)),"•"),""))</f>
        <v/>
      </c>
      <c r="M28" s="37">
        <f>IF(OR($H28="",$J28=""),"",IF(AND(M$6&gt;=$H28,M$6&lt;=$J28),IFERROR(INDEX({"S","C","D","G","A","L"},MATCH($C28,{"SEO","Content","Dev","Design","Analytics","Leadership"},0)),"•"),""))</f>
        <v/>
      </c>
      <c r="N28" s="37">
        <f>IF(OR($H28="",$J28=""),"",IF(AND(N$6&gt;=$H28,N$6&lt;=$J28),IFERROR(INDEX({"S","C","D","G","A","L"},MATCH($C28,{"SEO","Content","Dev","Design","Analytics","Leadership"},0)),"•"),""))</f>
        <v/>
      </c>
      <c r="O28" s="37">
        <f>IF(OR($H28="",$J28=""),"",IF(AND(O$6&gt;=$H28,O$6&lt;=$J28),IFERROR(INDEX({"S","C","D","G","A","L"},MATCH($C28,{"SEO","Content","Dev","Design","Analytics","Leadership"},0)),"•"),""))</f>
        <v/>
      </c>
      <c r="P28" s="37">
        <f>IF(OR($H28="",$J28=""),"",IF(AND(P$6&gt;=$H28,P$6&lt;=$J28),IFERROR(INDEX({"S","C","D","G","A","L"},MATCH($C28,{"SEO","Content","Dev","Design","Analytics","Leadership"},0)),"•"),""))</f>
        <v/>
      </c>
      <c r="Q28" s="37">
        <f>IF(OR($H28="",$J28=""),"",IF(AND(Q$6&gt;=$H28,Q$6&lt;=$J28),IFERROR(INDEX({"S","C","D","G","A","L"},MATCH($C28,{"SEO","Content","Dev","Design","Analytics","Leadership"},0)),"•"),""))</f>
        <v/>
      </c>
      <c r="R28" s="37">
        <f>IF(OR($H28="",$J28=""),"",IF(AND(R$6&gt;=$H28,R$6&lt;=$J28),IFERROR(INDEX({"S","C","D","G","A","L"},MATCH($C28,{"SEO","Content","Dev","Design","Analytics","Leadership"},0)),"•"),""))</f>
        <v/>
      </c>
      <c r="S28" s="37">
        <f>IF(OR($H28="",$J28=""),"",IF(AND(S$6&gt;=$H28,S$6&lt;=$J28),IFERROR(INDEX({"S","C","D","G","A","L"},MATCH($C28,{"SEO","Content","Dev","Design","Analytics","Leadership"},0)),"•"),""))</f>
        <v/>
      </c>
      <c r="T28" s="37">
        <f>IF(OR($H28="",$J28=""),"",IF(AND(T$6&gt;=$H28,T$6&lt;=$J28),IFERROR(INDEX({"S","C","D","G","A","L"},MATCH($C28,{"SEO","Content","Dev","Design","Analytics","Leadership"},0)),"•"),""))</f>
        <v/>
      </c>
      <c r="U28" s="37">
        <f>IF(OR($H28="",$J28=""),"",IF(AND(U$6&gt;=$H28,U$6&lt;=$J28),IFERROR(INDEX({"S","C","D","G","A","L"},MATCH($C28,{"SEO","Content","Dev","Design","Analytics","Leadership"},0)),"•"),""))</f>
        <v/>
      </c>
      <c r="V28" s="37">
        <f>IF(OR($H28="",$J28=""),"",IF(AND(V$6&gt;=$H28,V$6&lt;=$J28),IFERROR(INDEX({"S","C","D","G","A","L"},MATCH($C28,{"SEO","Content","Dev","Design","Analytics","Leadership"},0)),"•"),""))</f>
        <v/>
      </c>
      <c r="W28" s="37">
        <f>IF(OR($H28="",$J28=""),"",IF(AND(W$6&gt;=$H28,W$6&lt;=$J28),IFERROR(INDEX({"S","C","D","G","A","L"},MATCH($C28,{"SEO","Content","Dev","Design","Analytics","Leadership"},0)),"•"),""))</f>
        <v/>
      </c>
    </row>
    <row r="29">
      <c r="A29" s="10" t="inlineStr">
        <is>
          <t>T20</t>
        </is>
      </c>
      <c r="B29" s="21" t="inlineStr">
        <is>
          <t>Write the next quarter's plan</t>
        </is>
      </c>
      <c r="C29" s="18" t="inlineStr">
        <is>
          <t>SEO</t>
        </is>
      </c>
      <c r="D29" s="18" t="inlineStr">
        <is>
          <t>Setup</t>
        </is>
      </c>
      <c r="E29" s="10" t="inlineStr">
        <is>
          <t>T19</t>
        </is>
      </c>
      <c r="F29" s="19">
        <f>IF(E29="","",IF(IFERROR(INDEX($K$7:$K$44,MATCH(E29,$A$7:$A$44,0)),"")="Done","Clear","Waiting on "&amp;E29))</f>
        <v/>
      </c>
      <c r="G29" s="21" t="inlineStr">
        <is>
          <t>Needs the re-baseline</t>
        </is>
      </c>
      <c r="H29" s="10" t="n">
        <v>12</v>
      </c>
      <c r="I29" s="10" t="n">
        <v>1</v>
      </c>
      <c r="J29" s="11">
        <f>IF(OR(H29="",I29=""),"",H29+I29-1)</f>
        <v/>
      </c>
      <c r="K29" s="18" t="inlineStr">
        <is>
          <t>Not started</t>
        </is>
      </c>
      <c r="L29" s="37">
        <f>IF(OR($H29="",$J29=""),"",IF(AND(L$6&gt;=$H29,L$6&lt;=$J29),IFERROR(INDEX({"S","C","D","G","A","L"},MATCH($C29,{"SEO","Content","Dev","Design","Analytics","Leadership"},0)),"•"),""))</f>
        <v/>
      </c>
      <c r="M29" s="37">
        <f>IF(OR($H29="",$J29=""),"",IF(AND(M$6&gt;=$H29,M$6&lt;=$J29),IFERROR(INDEX({"S","C","D","G","A","L"},MATCH($C29,{"SEO","Content","Dev","Design","Analytics","Leadership"},0)),"•"),""))</f>
        <v/>
      </c>
      <c r="N29" s="37">
        <f>IF(OR($H29="",$J29=""),"",IF(AND(N$6&gt;=$H29,N$6&lt;=$J29),IFERROR(INDEX({"S","C","D","G","A","L"},MATCH($C29,{"SEO","Content","Dev","Design","Analytics","Leadership"},0)),"•"),""))</f>
        <v/>
      </c>
      <c r="O29" s="37">
        <f>IF(OR($H29="",$J29=""),"",IF(AND(O$6&gt;=$H29,O$6&lt;=$J29),IFERROR(INDEX({"S","C","D","G","A","L"},MATCH($C29,{"SEO","Content","Dev","Design","Analytics","Leadership"},0)),"•"),""))</f>
        <v/>
      </c>
      <c r="P29" s="37">
        <f>IF(OR($H29="",$J29=""),"",IF(AND(P$6&gt;=$H29,P$6&lt;=$J29),IFERROR(INDEX({"S","C","D","G","A","L"},MATCH($C29,{"SEO","Content","Dev","Design","Analytics","Leadership"},0)),"•"),""))</f>
        <v/>
      </c>
      <c r="Q29" s="37">
        <f>IF(OR($H29="",$J29=""),"",IF(AND(Q$6&gt;=$H29,Q$6&lt;=$J29),IFERROR(INDEX({"S","C","D","G","A","L"},MATCH($C29,{"SEO","Content","Dev","Design","Analytics","Leadership"},0)),"•"),""))</f>
        <v/>
      </c>
      <c r="R29" s="37">
        <f>IF(OR($H29="",$J29=""),"",IF(AND(R$6&gt;=$H29,R$6&lt;=$J29),IFERROR(INDEX({"S","C","D","G","A","L"},MATCH($C29,{"SEO","Content","Dev","Design","Analytics","Leadership"},0)),"•"),""))</f>
        <v/>
      </c>
      <c r="S29" s="37">
        <f>IF(OR($H29="",$J29=""),"",IF(AND(S$6&gt;=$H29,S$6&lt;=$J29),IFERROR(INDEX({"S","C","D","G","A","L"},MATCH($C29,{"SEO","Content","Dev","Design","Analytics","Leadership"},0)),"•"),""))</f>
        <v/>
      </c>
      <c r="T29" s="37">
        <f>IF(OR($H29="",$J29=""),"",IF(AND(T$6&gt;=$H29,T$6&lt;=$J29),IFERROR(INDEX({"S","C","D","G","A","L"},MATCH($C29,{"SEO","Content","Dev","Design","Analytics","Leadership"},0)),"•"),""))</f>
        <v/>
      </c>
      <c r="U29" s="37">
        <f>IF(OR($H29="",$J29=""),"",IF(AND(U$6&gt;=$H29,U$6&lt;=$J29),IFERROR(INDEX({"S","C","D","G","A","L"},MATCH($C29,{"SEO","Content","Dev","Design","Analytics","Leadership"},0)),"•"),""))</f>
        <v/>
      </c>
      <c r="V29" s="37">
        <f>IF(OR($H29="",$J29=""),"",IF(AND(V$6&gt;=$H29,V$6&lt;=$J29),IFERROR(INDEX({"S","C","D","G","A","L"},MATCH($C29,{"SEO","Content","Dev","Design","Analytics","Leadership"},0)),"•"),""))</f>
        <v/>
      </c>
      <c r="W29" s="37">
        <f>IF(OR($H29="",$J29=""),"",IF(AND(W$6&gt;=$H29,W$6&lt;=$J29),IFERROR(INDEX({"S","C","D","G","A","L"},MATCH($C29,{"SEO","Content","Dev","Design","Analytics","Leadership"},0)),"•"),""))</f>
        <v/>
      </c>
    </row>
    <row r="30">
      <c r="A30" s="18" t="n"/>
      <c r="B30" s="18" t="n"/>
      <c r="C30" s="18" t="n"/>
      <c r="D30" s="18" t="n"/>
      <c r="E30" s="18" t="n"/>
      <c r="F30" s="19">
        <f>IF(E30="","",IF(IFERROR(INDEX($K$7:$K$44,MATCH(E30,$A$7:$A$44,0)),"")="Done","Clear","Waiting on "&amp;E30))</f>
        <v/>
      </c>
      <c r="G30" s="18" t="n"/>
      <c r="H30" s="18" t="n"/>
      <c r="I30" s="18" t="n"/>
      <c r="J30" s="11">
        <f>IF(OR(H30="",I30=""),"",H30+I30-1)</f>
        <v/>
      </c>
      <c r="K30" s="18" t="n"/>
      <c r="L30" s="37">
        <f>IF(OR($H30="",$J30=""),"",IF(AND(L$6&gt;=$H30,L$6&lt;=$J30),IFERROR(INDEX({"S","C","D","G","A","L"},MATCH($C30,{"SEO","Content","Dev","Design","Analytics","Leadership"},0)),"•"),""))</f>
        <v/>
      </c>
      <c r="M30" s="37">
        <f>IF(OR($H30="",$J30=""),"",IF(AND(M$6&gt;=$H30,M$6&lt;=$J30),IFERROR(INDEX({"S","C","D","G","A","L"},MATCH($C30,{"SEO","Content","Dev","Design","Analytics","Leadership"},0)),"•"),""))</f>
        <v/>
      </c>
      <c r="N30" s="37">
        <f>IF(OR($H30="",$J30=""),"",IF(AND(N$6&gt;=$H30,N$6&lt;=$J30),IFERROR(INDEX({"S","C","D","G","A","L"},MATCH($C30,{"SEO","Content","Dev","Design","Analytics","Leadership"},0)),"•"),""))</f>
        <v/>
      </c>
      <c r="O30" s="37">
        <f>IF(OR($H30="",$J30=""),"",IF(AND(O$6&gt;=$H30,O$6&lt;=$J30),IFERROR(INDEX({"S","C","D","G","A","L"},MATCH($C30,{"SEO","Content","Dev","Design","Analytics","Leadership"},0)),"•"),""))</f>
        <v/>
      </c>
      <c r="P30" s="37">
        <f>IF(OR($H30="",$J30=""),"",IF(AND(P$6&gt;=$H30,P$6&lt;=$J30),IFERROR(INDEX({"S","C","D","G","A","L"},MATCH($C30,{"SEO","Content","Dev","Design","Analytics","Leadership"},0)),"•"),""))</f>
        <v/>
      </c>
      <c r="Q30" s="37">
        <f>IF(OR($H30="",$J30=""),"",IF(AND(Q$6&gt;=$H30,Q$6&lt;=$J30),IFERROR(INDEX({"S","C","D","G","A","L"},MATCH($C30,{"SEO","Content","Dev","Design","Analytics","Leadership"},0)),"•"),""))</f>
        <v/>
      </c>
      <c r="R30" s="37">
        <f>IF(OR($H30="",$J30=""),"",IF(AND(R$6&gt;=$H30,R$6&lt;=$J30),IFERROR(INDEX({"S","C","D","G","A","L"},MATCH($C30,{"SEO","Content","Dev","Design","Analytics","Leadership"},0)),"•"),""))</f>
        <v/>
      </c>
      <c r="S30" s="37">
        <f>IF(OR($H30="",$J30=""),"",IF(AND(S$6&gt;=$H30,S$6&lt;=$J30),IFERROR(INDEX({"S","C","D","G","A","L"},MATCH($C30,{"SEO","Content","Dev","Design","Analytics","Leadership"},0)),"•"),""))</f>
        <v/>
      </c>
      <c r="T30" s="37">
        <f>IF(OR($H30="",$J30=""),"",IF(AND(T$6&gt;=$H30,T$6&lt;=$J30),IFERROR(INDEX({"S","C","D","G","A","L"},MATCH($C30,{"SEO","Content","Dev","Design","Analytics","Leadership"},0)),"•"),""))</f>
        <v/>
      </c>
      <c r="U30" s="37">
        <f>IF(OR($H30="",$J30=""),"",IF(AND(U$6&gt;=$H30,U$6&lt;=$J30),IFERROR(INDEX({"S","C","D","G","A","L"},MATCH($C30,{"SEO","Content","Dev","Design","Analytics","Leadership"},0)),"•"),""))</f>
        <v/>
      </c>
      <c r="V30" s="37">
        <f>IF(OR($H30="",$J30=""),"",IF(AND(V$6&gt;=$H30,V$6&lt;=$J30),IFERROR(INDEX({"S","C","D","G","A","L"},MATCH($C30,{"SEO","Content","Dev","Design","Analytics","Leadership"},0)),"•"),""))</f>
        <v/>
      </c>
      <c r="W30" s="37">
        <f>IF(OR($H30="",$J30=""),"",IF(AND(W$6&gt;=$H30,W$6&lt;=$J30),IFERROR(INDEX({"S","C","D","G","A","L"},MATCH($C30,{"SEO","Content","Dev","Design","Analytics","Leadership"},0)),"•"),""))</f>
        <v/>
      </c>
    </row>
    <row r="31">
      <c r="A31" s="18" t="n"/>
      <c r="B31" s="18" t="n"/>
      <c r="C31" s="18" t="n"/>
      <c r="D31" s="18" t="n"/>
      <c r="E31" s="18" t="n"/>
      <c r="F31" s="19">
        <f>IF(E31="","",IF(IFERROR(INDEX($K$7:$K$44,MATCH(E31,$A$7:$A$44,0)),"")="Done","Clear","Waiting on "&amp;E31))</f>
        <v/>
      </c>
      <c r="G31" s="18" t="n"/>
      <c r="H31" s="18" t="n"/>
      <c r="I31" s="18" t="n"/>
      <c r="J31" s="11">
        <f>IF(OR(H31="",I31=""),"",H31+I31-1)</f>
        <v/>
      </c>
      <c r="K31" s="18" t="n"/>
      <c r="L31" s="37">
        <f>IF(OR($H31="",$J31=""),"",IF(AND(L$6&gt;=$H31,L$6&lt;=$J31),IFERROR(INDEX({"S","C","D","G","A","L"},MATCH($C31,{"SEO","Content","Dev","Design","Analytics","Leadership"},0)),"•"),""))</f>
        <v/>
      </c>
      <c r="M31" s="37">
        <f>IF(OR($H31="",$J31=""),"",IF(AND(M$6&gt;=$H31,M$6&lt;=$J31),IFERROR(INDEX({"S","C","D","G","A","L"},MATCH($C31,{"SEO","Content","Dev","Design","Analytics","Leadership"},0)),"•"),""))</f>
        <v/>
      </c>
      <c r="N31" s="37">
        <f>IF(OR($H31="",$J31=""),"",IF(AND(N$6&gt;=$H31,N$6&lt;=$J31),IFERROR(INDEX({"S","C","D","G","A","L"},MATCH($C31,{"SEO","Content","Dev","Design","Analytics","Leadership"},0)),"•"),""))</f>
        <v/>
      </c>
      <c r="O31" s="37">
        <f>IF(OR($H31="",$J31=""),"",IF(AND(O$6&gt;=$H31,O$6&lt;=$J31),IFERROR(INDEX({"S","C","D","G","A","L"},MATCH($C31,{"SEO","Content","Dev","Design","Analytics","Leadership"},0)),"•"),""))</f>
        <v/>
      </c>
      <c r="P31" s="37">
        <f>IF(OR($H31="",$J31=""),"",IF(AND(P$6&gt;=$H31,P$6&lt;=$J31),IFERROR(INDEX({"S","C","D","G","A","L"},MATCH($C31,{"SEO","Content","Dev","Design","Analytics","Leadership"},0)),"•"),""))</f>
        <v/>
      </c>
      <c r="Q31" s="37">
        <f>IF(OR($H31="",$J31=""),"",IF(AND(Q$6&gt;=$H31,Q$6&lt;=$J31),IFERROR(INDEX({"S","C","D","G","A","L"},MATCH($C31,{"SEO","Content","Dev","Design","Analytics","Leadership"},0)),"•"),""))</f>
        <v/>
      </c>
      <c r="R31" s="37">
        <f>IF(OR($H31="",$J31=""),"",IF(AND(R$6&gt;=$H31,R$6&lt;=$J31),IFERROR(INDEX({"S","C","D","G","A","L"},MATCH($C31,{"SEO","Content","Dev","Design","Analytics","Leadership"},0)),"•"),""))</f>
        <v/>
      </c>
      <c r="S31" s="37">
        <f>IF(OR($H31="",$J31=""),"",IF(AND(S$6&gt;=$H31,S$6&lt;=$J31),IFERROR(INDEX({"S","C","D","G","A","L"},MATCH($C31,{"SEO","Content","Dev","Design","Analytics","Leadership"},0)),"•"),""))</f>
        <v/>
      </c>
      <c r="T31" s="37">
        <f>IF(OR($H31="",$J31=""),"",IF(AND(T$6&gt;=$H31,T$6&lt;=$J31),IFERROR(INDEX({"S","C","D","G","A","L"},MATCH($C31,{"SEO","Content","Dev","Design","Analytics","Leadership"},0)),"•"),""))</f>
        <v/>
      </c>
      <c r="U31" s="37">
        <f>IF(OR($H31="",$J31=""),"",IF(AND(U$6&gt;=$H31,U$6&lt;=$J31),IFERROR(INDEX({"S","C","D","G","A","L"},MATCH($C31,{"SEO","Content","Dev","Design","Analytics","Leadership"},0)),"•"),""))</f>
        <v/>
      </c>
      <c r="V31" s="37">
        <f>IF(OR($H31="",$J31=""),"",IF(AND(V$6&gt;=$H31,V$6&lt;=$J31),IFERROR(INDEX({"S","C","D","G","A","L"},MATCH($C31,{"SEO","Content","Dev","Design","Analytics","Leadership"},0)),"•"),""))</f>
        <v/>
      </c>
      <c r="W31" s="37">
        <f>IF(OR($H31="",$J31=""),"",IF(AND(W$6&gt;=$H31,W$6&lt;=$J31),IFERROR(INDEX({"S","C","D","G","A","L"},MATCH($C31,{"SEO","Content","Dev","Design","Analytics","Leadership"},0)),"•"),""))</f>
        <v/>
      </c>
    </row>
    <row r="32">
      <c r="A32" s="18" t="n"/>
      <c r="B32" s="18" t="n"/>
      <c r="C32" s="18" t="n"/>
      <c r="D32" s="18" t="n"/>
      <c r="E32" s="18" t="n"/>
      <c r="F32" s="19">
        <f>IF(E32="","",IF(IFERROR(INDEX($K$7:$K$44,MATCH(E32,$A$7:$A$44,0)),"")="Done","Clear","Waiting on "&amp;E32))</f>
        <v/>
      </c>
      <c r="G32" s="18" t="n"/>
      <c r="H32" s="18" t="n"/>
      <c r="I32" s="18" t="n"/>
      <c r="J32" s="11">
        <f>IF(OR(H32="",I32=""),"",H32+I32-1)</f>
        <v/>
      </c>
      <c r="K32" s="18" t="n"/>
      <c r="L32" s="37">
        <f>IF(OR($H32="",$J32=""),"",IF(AND(L$6&gt;=$H32,L$6&lt;=$J32),IFERROR(INDEX({"S","C","D","G","A","L"},MATCH($C32,{"SEO","Content","Dev","Design","Analytics","Leadership"},0)),"•"),""))</f>
        <v/>
      </c>
      <c r="M32" s="37">
        <f>IF(OR($H32="",$J32=""),"",IF(AND(M$6&gt;=$H32,M$6&lt;=$J32),IFERROR(INDEX({"S","C","D","G","A","L"},MATCH($C32,{"SEO","Content","Dev","Design","Analytics","Leadership"},0)),"•"),""))</f>
        <v/>
      </c>
      <c r="N32" s="37">
        <f>IF(OR($H32="",$J32=""),"",IF(AND(N$6&gt;=$H32,N$6&lt;=$J32),IFERROR(INDEX({"S","C","D","G","A","L"},MATCH($C32,{"SEO","Content","Dev","Design","Analytics","Leadership"},0)),"•"),""))</f>
        <v/>
      </c>
      <c r="O32" s="37">
        <f>IF(OR($H32="",$J32=""),"",IF(AND(O$6&gt;=$H32,O$6&lt;=$J32),IFERROR(INDEX({"S","C","D","G","A","L"},MATCH($C32,{"SEO","Content","Dev","Design","Analytics","Leadership"},0)),"•"),""))</f>
        <v/>
      </c>
      <c r="P32" s="37">
        <f>IF(OR($H32="",$J32=""),"",IF(AND(P$6&gt;=$H32,P$6&lt;=$J32),IFERROR(INDEX({"S","C","D","G","A","L"},MATCH($C32,{"SEO","Content","Dev","Design","Analytics","Leadership"},0)),"•"),""))</f>
        <v/>
      </c>
      <c r="Q32" s="37">
        <f>IF(OR($H32="",$J32=""),"",IF(AND(Q$6&gt;=$H32,Q$6&lt;=$J32),IFERROR(INDEX({"S","C","D","G","A","L"},MATCH($C32,{"SEO","Content","Dev","Design","Analytics","Leadership"},0)),"•"),""))</f>
        <v/>
      </c>
      <c r="R32" s="37">
        <f>IF(OR($H32="",$J32=""),"",IF(AND(R$6&gt;=$H32,R$6&lt;=$J32),IFERROR(INDEX({"S","C","D","G","A","L"},MATCH($C32,{"SEO","Content","Dev","Design","Analytics","Leadership"},0)),"•"),""))</f>
        <v/>
      </c>
      <c r="S32" s="37">
        <f>IF(OR($H32="",$J32=""),"",IF(AND(S$6&gt;=$H32,S$6&lt;=$J32),IFERROR(INDEX({"S","C","D","G","A","L"},MATCH($C32,{"SEO","Content","Dev","Design","Analytics","Leadership"},0)),"•"),""))</f>
        <v/>
      </c>
      <c r="T32" s="37">
        <f>IF(OR($H32="",$J32=""),"",IF(AND(T$6&gt;=$H32,T$6&lt;=$J32),IFERROR(INDEX({"S","C","D","G","A","L"},MATCH($C32,{"SEO","Content","Dev","Design","Analytics","Leadership"},0)),"•"),""))</f>
        <v/>
      </c>
      <c r="U32" s="37">
        <f>IF(OR($H32="",$J32=""),"",IF(AND(U$6&gt;=$H32,U$6&lt;=$J32),IFERROR(INDEX({"S","C","D","G","A","L"},MATCH($C32,{"SEO","Content","Dev","Design","Analytics","Leadership"},0)),"•"),""))</f>
        <v/>
      </c>
      <c r="V32" s="37">
        <f>IF(OR($H32="",$J32=""),"",IF(AND(V$6&gt;=$H32,V$6&lt;=$J32),IFERROR(INDEX({"S","C","D","G","A","L"},MATCH($C32,{"SEO","Content","Dev","Design","Analytics","Leadership"},0)),"•"),""))</f>
        <v/>
      </c>
      <c r="W32" s="37">
        <f>IF(OR($H32="",$J32=""),"",IF(AND(W$6&gt;=$H32,W$6&lt;=$J32),IFERROR(INDEX({"S","C","D","G","A","L"},MATCH($C32,{"SEO","Content","Dev","Design","Analytics","Leadership"},0)),"•"),""))</f>
        <v/>
      </c>
    </row>
    <row r="33">
      <c r="A33" s="18" t="n"/>
      <c r="B33" s="18" t="n"/>
      <c r="C33" s="18" t="n"/>
      <c r="D33" s="18" t="n"/>
      <c r="E33" s="18" t="n"/>
      <c r="F33" s="19">
        <f>IF(E33="","",IF(IFERROR(INDEX($K$7:$K$44,MATCH(E33,$A$7:$A$44,0)),"")="Done","Clear","Waiting on "&amp;E33))</f>
        <v/>
      </c>
      <c r="G33" s="18" t="n"/>
      <c r="H33" s="18" t="n"/>
      <c r="I33" s="18" t="n"/>
      <c r="J33" s="11">
        <f>IF(OR(H33="",I33=""),"",H33+I33-1)</f>
        <v/>
      </c>
      <c r="K33" s="18" t="n"/>
      <c r="L33" s="37">
        <f>IF(OR($H33="",$J33=""),"",IF(AND(L$6&gt;=$H33,L$6&lt;=$J33),IFERROR(INDEX({"S","C","D","G","A","L"},MATCH($C33,{"SEO","Content","Dev","Design","Analytics","Leadership"},0)),"•"),""))</f>
        <v/>
      </c>
      <c r="M33" s="37">
        <f>IF(OR($H33="",$J33=""),"",IF(AND(M$6&gt;=$H33,M$6&lt;=$J33),IFERROR(INDEX({"S","C","D","G","A","L"},MATCH($C33,{"SEO","Content","Dev","Design","Analytics","Leadership"},0)),"•"),""))</f>
        <v/>
      </c>
      <c r="N33" s="37">
        <f>IF(OR($H33="",$J33=""),"",IF(AND(N$6&gt;=$H33,N$6&lt;=$J33),IFERROR(INDEX({"S","C","D","G","A","L"},MATCH($C33,{"SEO","Content","Dev","Design","Analytics","Leadership"},0)),"•"),""))</f>
        <v/>
      </c>
      <c r="O33" s="37">
        <f>IF(OR($H33="",$J33=""),"",IF(AND(O$6&gt;=$H33,O$6&lt;=$J33),IFERROR(INDEX({"S","C","D","G","A","L"},MATCH($C33,{"SEO","Content","Dev","Design","Analytics","Leadership"},0)),"•"),""))</f>
        <v/>
      </c>
      <c r="P33" s="37">
        <f>IF(OR($H33="",$J33=""),"",IF(AND(P$6&gt;=$H33,P$6&lt;=$J33),IFERROR(INDEX({"S","C","D","G","A","L"},MATCH($C33,{"SEO","Content","Dev","Design","Analytics","Leadership"},0)),"•"),""))</f>
        <v/>
      </c>
      <c r="Q33" s="37">
        <f>IF(OR($H33="",$J33=""),"",IF(AND(Q$6&gt;=$H33,Q$6&lt;=$J33),IFERROR(INDEX({"S","C","D","G","A","L"},MATCH($C33,{"SEO","Content","Dev","Design","Analytics","Leadership"},0)),"•"),""))</f>
        <v/>
      </c>
      <c r="R33" s="37">
        <f>IF(OR($H33="",$J33=""),"",IF(AND(R$6&gt;=$H33,R$6&lt;=$J33),IFERROR(INDEX({"S","C","D","G","A","L"},MATCH($C33,{"SEO","Content","Dev","Design","Analytics","Leadership"},0)),"•"),""))</f>
        <v/>
      </c>
      <c r="S33" s="37">
        <f>IF(OR($H33="",$J33=""),"",IF(AND(S$6&gt;=$H33,S$6&lt;=$J33),IFERROR(INDEX({"S","C","D","G","A","L"},MATCH($C33,{"SEO","Content","Dev","Design","Analytics","Leadership"},0)),"•"),""))</f>
        <v/>
      </c>
      <c r="T33" s="37">
        <f>IF(OR($H33="",$J33=""),"",IF(AND(T$6&gt;=$H33,T$6&lt;=$J33),IFERROR(INDEX({"S","C","D","G","A","L"},MATCH($C33,{"SEO","Content","Dev","Design","Analytics","Leadership"},0)),"•"),""))</f>
        <v/>
      </c>
      <c r="U33" s="37">
        <f>IF(OR($H33="",$J33=""),"",IF(AND(U$6&gt;=$H33,U$6&lt;=$J33),IFERROR(INDEX({"S","C","D","G","A","L"},MATCH($C33,{"SEO","Content","Dev","Design","Analytics","Leadership"},0)),"•"),""))</f>
        <v/>
      </c>
      <c r="V33" s="37">
        <f>IF(OR($H33="",$J33=""),"",IF(AND(V$6&gt;=$H33,V$6&lt;=$J33),IFERROR(INDEX({"S","C","D","G","A","L"},MATCH($C33,{"SEO","Content","Dev","Design","Analytics","Leadership"},0)),"•"),""))</f>
        <v/>
      </c>
      <c r="W33" s="37">
        <f>IF(OR($H33="",$J33=""),"",IF(AND(W$6&gt;=$H33,W$6&lt;=$J33),IFERROR(INDEX({"S","C","D","G","A","L"},MATCH($C33,{"SEO","Content","Dev","Design","Analytics","Leadership"},0)),"•"),""))</f>
        <v/>
      </c>
    </row>
    <row r="34">
      <c r="A34" s="18" t="n"/>
      <c r="B34" s="18" t="n"/>
      <c r="C34" s="18" t="n"/>
      <c r="D34" s="18" t="n"/>
      <c r="E34" s="18" t="n"/>
      <c r="F34" s="19">
        <f>IF(E34="","",IF(IFERROR(INDEX($K$7:$K$44,MATCH(E34,$A$7:$A$44,0)),"")="Done","Clear","Waiting on "&amp;E34))</f>
        <v/>
      </c>
      <c r="G34" s="18" t="n"/>
      <c r="H34" s="18" t="n"/>
      <c r="I34" s="18" t="n"/>
      <c r="J34" s="11">
        <f>IF(OR(H34="",I34=""),"",H34+I34-1)</f>
        <v/>
      </c>
      <c r="K34" s="18" t="n"/>
      <c r="L34" s="37">
        <f>IF(OR($H34="",$J34=""),"",IF(AND(L$6&gt;=$H34,L$6&lt;=$J34),IFERROR(INDEX({"S","C","D","G","A","L"},MATCH($C34,{"SEO","Content","Dev","Design","Analytics","Leadership"},0)),"•"),""))</f>
        <v/>
      </c>
      <c r="M34" s="37">
        <f>IF(OR($H34="",$J34=""),"",IF(AND(M$6&gt;=$H34,M$6&lt;=$J34),IFERROR(INDEX({"S","C","D","G","A","L"},MATCH($C34,{"SEO","Content","Dev","Design","Analytics","Leadership"},0)),"•"),""))</f>
        <v/>
      </c>
      <c r="N34" s="37">
        <f>IF(OR($H34="",$J34=""),"",IF(AND(N$6&gt;=$H34,N$6&lt;=$J34),IFERROR(INDEX({"S","C","D","G","A","L"},MATCH($C34,{"SEO","Content","Dev","Design","Analytics","Leadership"},0)),"•"),""))</f>
        <v/>
      </c>
      <c r="O34" s="37">
        <f>IF(OR($H34="",$J34=""),"",IF(AND(O$6&gt;=$H34,O$6&lt;=$J34),IFERROR(INDEX({"S","C","D","G","A","L"},MATCH($C34,{"SEO","Content","Dev","Design","Analytics","Leadership"},0)),"•"),""))</f>
        <v/>
      </c>
      <c r="P34" s="37">
        <f>IF(OR($H34="",$J34=""),"",IF(AND(P$6&gt;=$H34,P$6&lt;=$J34),IFERROR(INDEX({"S","C","D","G","A","L"},MATCH($C34,{"SEO","Content","Dev","Design","Analytics","Leadership"},0)),"•"),""))</f>
        <v/>
      </c>
      <c r="Q34" s="37">
        <f>IF(OR($H34="",$J34=""),"",IF(AND(Q$6&gt;=$H34,Q$6&lt;=$J34),IFERROR(INDEX({"S","C","D","G","A","L"},MATCH($C34,{"SEO","Content","Dev","Design","Analytics","Leadership"},0)),"•"),""))</f>
        <v/>
      </c>
      <c r="R34" s="37">
        <f>IF(OR($H34="",$J34=""),"",IF(AND(R$6&gt;=$H34,R$6&lt;=$J34),IFERROR(INDEX({"S","C","D","G","A","L"},MATCH($C34,{"SEO","Content","Dev","Design","Analytics","Leadership"},0)),"•"),""))</f>
        <v/>
      </c>
      <c r="S34" s="37">
        <f>IF(OR($H34="",$J34=""),"",IF(AND(S$6&gt;=$H34,S$6&lt;=$J34),IFERROR(INDEX({"S","C","D","G","A","L"},MATCH($C34,{"SEO","Content","Dev","Design","Analytics","Leadership"},0)),"•"),""))</f>
        <v/>
      </c>
      <c r="T34" s="37">
        <f>IF(OR($H34="",$J34=""),"",IF(AND(T$6&gt;=$H34,T$6&lt;=$J34),IFERROR(INDEX({"S","C","D","G","A","L"},MATCH($C34,{"SEO","Content","Dev","Design","Analytics","Leadership"},0)),"•"),""))</f>
        <v/>
      </c>
      <c r="U34" s="37">
        <f>IF(OR($H34="",$J34=""),"",IF(AND(U$6&gt;=$H34,U$6&lt;=$J34),IFERROR(INDEX({"S","C","D","G","A","L"},MATCH($C34,{"SEO","Content","Dev","Design","Analytics","Leadership"},0)),"•"),""))</f>
        <v/>
      </c>
      <c r="V34" s="37">
        <f>IF(OR($H34="",$J34=""),"",IF(AND(V$6&gt;=$H34,V$6&lt;=$J34),IFERROR(INDEX({"S","C","D","G","A","L"},MATCH($C34,{"SEO","Content","Dev","Design","Analytics","Leadership"},0)),"•"),""))</f>
        <v/>
      </c>
      <c r="W34" s="37">
        <f>IF(OR($H34="",$J34=""),"",IF(AND(W$6&gt;=$H34,W$6&lt;=$J34),IFERROR(INDEX({"S","C","D","G","A","L"},MATCH($C34,{"SEO","Content","Dev","Design","Analytics","Leadership"},0)),"•"),""))</f>
        <v/>
      </c>
    </row>
    <row r="35">
      <c r="A35" s="18" t="n"/>
      <c r="B35" s="18" t="n"/>
      <c r="C35" s="18" t="n"/>
      <c r="D35" s="18" t="n"/>
      <c r="E35" s="18" t="n"/>
      <c r="F35" s="19">
        <f>IF(E35="","",IF(IFERROR(INDEX($K$7:$K$44,MATCH(E35,$A$7:$A$44,0)),"")="Done","Clear","Waiting on "&amp;E35))</f>
        <v/>
      </c>
      <c r="G35" s="18" t="n"/>
      <c r="H35" s="18" t="n"/>
      <c r="I35" s="18" t="n"/>
      <c r="J35" s="11">
        <f>IF(OR(H35="",I35=""),"",H35+I35-1)</f>
        <v/>
      </c>
      <c r="K35" s="18" t="n"/>
      <c r="L35" s="37">
        <f>IF(OR($H35="",$J35=""),"",IF(AND(L$6&gt;=$H35,L$6&lt;=$J35),IFERROR(INDEX({"S","C","D","G","A","L"},MATCH($C35,{"SEO","Content","Dev","Design","Analytics","Leadership"},0)),"•"),""))</f>
        <v/>
      </c>
      <c r="M35" s="37">
        <f>IF(OR($H35="",$J35=""),"",IF(AND(M$6&gt;=$H35,M$6&lt;=$J35),IFERROR(INDEX({"S","C","D","G","A","L"},MATCH($C35,{"SEO","Content","Dev","Design","Analytics","Leadership"},0)),"•"),""))</f>
        <v/>
      </c>
      <c r="N35" s="37">
        <f>IF(OR($H35="",$J35=""),"",IF(AND(N$6&gt;=$H35,N$6&lt;=$J35),IFERROR(INDEX({"S","C","D","G","A","L"},MATCH($C35,{"SEO","Content","Dev","Design","Analytics","Leadership"},0)),"•"),""))</f>
        <v/>
      </c>
      <c r="O35" s="37">
        <f>IF(OR($H35="",$J35=""),"",IF(AND(O$6&gt;=$H35,O$6&lt;=$J35),IFERROR(INDEX({"S","C","D","G","A","L"},MATCH($C35,{"SEO","Content","Dev","Design","Analytics","Leadership"},0)),"•"),""))</f>
        <v/>
      </c>
      <c r="P35" s="37">
        <f>IF(OR($H35="",$J35=""),"",IF(AND(P$6&gt;=$H35,P$6&lt;=$J35),IFERROR(INDEX({"S","C","D","G","A","L"},MATCH($C35,{"SEO","Content","Dev","Design","Analytics","Leadership"},0)),"•"),""))</f>
        <v/>
      </c>
      <c r="Q35" s="37">
        <f>IF(OR($H35="",$J35=""),"",IF(AND(Q$6&gt;=$H35,Q$6&lt;=$J35),IFERROR(INDEX({"S","C","D","G","A","L"},MATCH($C35,{"SEO","Content","Dev","Design","Analytics","Leadership"},0)),"•"),""))</f>
        <v/>
      </c>
      <c r="R35" s="37">
        <f>IF(OR($H35="",$J35=""),"",IF(AND(R$6&gt;=$H35,R$6&lt;=$J35),IFERROR(INDEX({"S","C","D","G","A","L"},MATCH($C35,{"SEO","Content","Dev","Design","Analytics","Leadership"},0)),"•"),""))</f>
        <v/>
      </c>
      <c r="S35" s="37">
        <f>IF(OR($H35="",$J35=""),"",IF(AND(S$6&gt;=$H35,S$6&lt;=$J35),IFERROR(INDEX({"S","C","D","G","A","L"},MATCH($C35,{"SEO","Content","Dev","Design","Analytics","Leadership"},0)),"•"),""))</f>
        <v/>
      </c>
      <c r="T35" s="37">
        <f>IF(OR($H35="",$J35=""),"",IF(AND(T$6&gt;=$H35,T$6&lt;=$J35),IFERROR(INDEX({"S","C","D","G","A","L"},MATCH($C35,{"SEO","Content","Dev","Design","Analytics","Leadership"},0)),"•"),""))</f>
        <v/>
      </c>
      <c r="U35" s="37">
        <f>IF(OR($H35="",$J35=""),"",IF(AND(U$6&gt;=$H35,U$6&lt;=$J35),IFERROR(INDEX({"S","C","D","G","A","L"},MATCH($C35,{"SEO","Content","Dev","Design","Analytics","Leadership"},0)),"•"),""))</f>
        <v/>
      </c>
      <c r="V35" s="37">
        <f>IF(OR($H35="",$J35=""),"",IF(AND(V$6&gt;=$H35,V$6&lt;=$J35),IFERROR(INDEX({"S","C","D","G","A","L"},MATCH($C35,{"SEO","Content","Dev","Design","Analytics","Leadership"},0)),"•"),""))</f>
        <v/>
      </c>
      <c r="W35" s="37">
        <f>IF(OR($H35="",$J35=""),"",IF(AND(W$6&gt;=$H35,W$6&lt;=$J35),IFERROR(INDEX({"S","C","D","G","A","L"},MATCH($C35,{"SEO","Content","Dev","Design","Analytics","Leadership"},0)),"•"),""))</f>
        <v/>
      </c>
    </row>
    <row r="36">
      <c r="A36" s="18" t="n"/>
      <c r="B36" s="18" t="n"/>
      <c r="C36" s="18" t="n"/>
      <c r="D36" s="18" t="n"/>
      <c r="E36" s="18" t="n"/>
      <c r="F36" s="19">
        <f>IF(E36="","",IF(IFERROR(INDEX($K$7:$K$44,MATCH(E36,$A$7:$A$44,0)),"")="Done","Clear","Waiting on "&amp;E36))</f>
        <v/>
      </c>
      <c r="G36" s="18" t="n"/>
      <c r="H36" s="18" t="n"/>
      <c r="I36" s="18" t="n"/>
      <c r="J36" s="11">
        <f>IF(OR(H36="",I36=""),"",H36+I36-1)</f>
        <v/>
      </c>
      <c r="K36" s="18" t="n"/>
      <c r="L36" s="37">
        <f>IF(OR($H36="",$J36=""),"",IF(AND(L$6&gt;=$H36,L$6&lt;=$J36),IFERROR(INDEX({"S","C","D","G","A","L"},MATCH($C36,{"SEO","Content","Dev","Design","Analytics","Leadership"},0)),"•"),""))</f>
        <v/>
      </c>
      <c r="M36" s="37">
        <f>IF(OR($H36="",$J36=""),"",IF(AND(M$6&gt;=$H36,M$6&lt;=$J36),IFERROR(INDEX({"S","C","D","G","A","L"},MATCH($C36,{"SEO","Content","Dev","Design","Analytics","Leadership"},0)),"•"),""))</f>
        <v/>
      </c>
      <c r="N36" s="37">
        <f>IF(OR($H36="",$J36=""),"",IF(AND(N$6&gt;=$H36,N$6&lt;=$J36),IFERROR(INDEX({"S","C","D","G","A","L"},MATCH($C36,{"SEO","Content","Dev","Design","Analytics","Leadership"},0)),"•"),""))</f>
        <v/>
      </c>
      <c r="O36" s="37">
        <f>IF(OR($H36="",$J36=""),"",IF(AND(O$6&gt;=$H36,O$6&lt;=$J36),IFERROR(INDEX({"S","C","D","G","A","L"},MATCH($C36,{"SEO","Content","Dev","Design","Analytics","Leadership"},0)),"•"),""))</f>
        <v/>
      </c>
      <c r="P36" s="37">
        <f>IF(OR($H36="",$J36=""),"",IF(AND(P$6&gt;=$H36,P$6&lt;=$J36),IFERROR(INDEX({"S","C","D","G","A","L"},MATCH($C36,{"SEO","Content","Dev","Design","Analytics","Leadership"},0)),"•"),""))</f>
        <v/>
      </c>
      <c r="Q36" s="37">
        <f>IF(OR($H36="",$J36=""),"",IF(AND(Q$6&gt;=$H36,Q$6&lt;=$J36),IFERROR(INDEX({"S","C","D","G","A","L"},MATCH($C36,{"SEO","Content","Dev","Design","Analytics","Leadership"},0)),"•"),""))</f>
        <v/>
      </c>
      <c r="R36" s="37">
        <f>IF(OR($H36="",$J36=""),"",IF(AND(R$6&gt;=$H36,R$6&lt;=$J36),IFERROR(INDEX({"S","C","D","G","A","L"},MATCH($C36,{"SEO","Content","Dev","Design","Analytics","Leadership"},0)),"•"),""))</f>
        <v/>
      </c>
      <c r="S36" s="37">
        <f>IF(OR($H36="",$J36=""),"",IF(AND(S$6&gt;=$H36,S$6&lt;=$J36),IFERROR(INDEX({"S","C","D","G","A","L"},MATCH($C36,{"SEO","Content","Dev","Design","Analytics","Leadership"},0)),"•"),""))</f>
        <v/>
      </c>
      <c r="T36" s="37">
        <f>IF(OR($H36="",$J36=""),"",IF(AND(T$6&gt;=$H36,T$6&lt;=$J36),IFERROR(INDEX({"S","C","D","G","A","L"},MATCH($C36,{"SEO","Content","Dev","Design","Analytics","Leadership"},0)),"•"),""))</f>
        <v/>
      </c>
      <c r="U36" s="37">
        <f>IF(OR($H36="",$J36=""),"",IF(AND(U$6&gt;=$H36,U$6&lt;=$J36),IFERROR(INDEX({"S","C","D","G","A","L"},MATCH($C36,{"SEO","Content","Dev","Design","Analytics","Leadership"},0)),"•"),""))</f>
        <v/>
      </c>
      <c r="V36" s="37">
        <f>IF(OR($H36="",$J36=""),"",IF(AND(V$6&gt;=$H36,V$6&lt;=$J36),IFERROR(INDEX({"S","C","D","G","A","L"},MATCH($C36,{"SEO","Content","Dev","Design","Analytics","Leadership"},0)),"•"),""))</f>
        <v/>
      </c>
      <c r="W36" s="37">
        <f>IF(OR($H36="",$J36=""),"",IF(AND(W$6&gt;=$H36,W$6&lt;=$J36),IFERROR(INDEX({"S","C","D","G","A","L"},MATCH($C36,{"SEO","Content","Dev","Design","Analytics","Leadership"},0)),"•"),""))</f>
        <v/>
      </c>
    </row>
    <row r="37">
      <c r="A37" s="18" t="n"/>
      <c r="B37" s="18" t="n"/>
      <c r="C37" s="18" t="n"/>
      <c r="D37" s="18" t="n"/>
      <c r="E37" s="18" t="n"/>
      <c r="F37" s="19">
        <f>IF(E37="","",IF(IFERROR(INDEX($K$7:$K$44,MATCH(E37,$A$7:$A$44,0)),"")="Done","Clear","Waiting on "&amp;E37))</f>
        <v/>
      </c>
      <c r="G37" s="18" t="n"/>
      <c r="H37" s="18" t="n"/>
      <c r="I37" s="18" t="n"/>
      <c r="J37" s="11">
        <f>IF(OR(H37="",I37=""),"",H37+I37-1)</f>
        <v/>
      </c>
      <c r="K37" s="18" t="n"/>
      <c r="L37" s="37">
        <f>IF(OR($H37="",$J37=""),"",IF(AND(L$6&gt;=$H37,L$6&lt;=$J37),IFERROR(INDEX({"S","C","D","G","A","L"},MATCH($C37,{"SEO","Content","Dev","Design","Analytics","Leadership"},0)),"•"),""))</f>
        <v/>
      </c>
      <c r="M37" s="37">
        <f>IF(OR($H37="",$J37=""),"",IF(AND(M$6&gt;=$H37,M$6&lt;=$J37),IFERROR(INDEX({"S","C","D","G","A","L"},MATCH($C37,{"SEO","Content","Dev","Design","Analytics","Leadership"},0)),"•"),""))</f>
        <v/>
      </c>
      <c r="N37" s="37">
        <f>IF(OR($H37="",$J37=""),"",IF(AND(N$6&gt;=$H37,N$6&lt;=$J37),IFERROR(INDEX({"S","C","D","G","A","L"},MATCH($C37,{"SEO","Content","Dev","Design","Analytics","Leadership"},0)),"•"),""))</f>
        <v/>
      </c>
      <c r="O37" s="37">
        <f>IF(OR($H37="",$J37=""),"",IF(AND(O$6&gt;=$H37,O$6&lt;=$J37),IFERROR(INDEX({"S","C","D","G","A","L"},MATCH($C37,{"SEO","Content","Dev","Design","Analytics","Leadership"},0)),"•"),""))</f>
        <v/>
      </c>
      <c r="P37" s="37">
        <f>IF(OR($H37="",$J37=""),"",IF(AND(P$6&gt;=$H37,P$6&lt;=$J37),IFERROR(INDEX({"S","C","D","G","A","L"},MATCH($C37,{"SEO","Content","Dev","Design","Analytics","Leadership"},0)),"•"),""))</f>
        <v/>
      </c>
      <c r="Q37" s="37">
        <f>IF(OR($H37="",$J37=""),"",IF(AND(Q$6&gt;=$H37,Q$6&lt;=$J37),IFERROR(INDEX({"S","C","D","G","A","L"},MATCH($C37,{"SEO","Content","Dev","Design","Analytics","Leadership"},0)),"•"),""))</f>
        <v/>
      </c>
      <c r="R37" s="37">
        <f>IF(OR($H37="",$J37=""),"",IF(AND(R$6&gt;=$H37,R$6&lt;=$J37),IFERROR(INDEX({"S","C","D","G","A","L"},MATCH($C37,{"SEO","Content","Dev","Design","Analytics","Leadership"},0)),"•"),""))</f>
        <v/>
      </c>
      <c r="S37" s="37">
        <f>IF(OR($H37="",$J37=""),"",IF(AND(S$6&gt;=$H37,S$6&lt;=$J37),IFERROR(INDEX({"S","C","D","G","A","L"},MATCH($C37,{"SEO","Content","Dev","Design","Analytics","Leadership"},0)),"•"),""))</f>
        <v/>
      </c>
      <c r="T37" s="37">
        <f>IF(OR($H37="",$J37=""),"",IF(AND(T$6&gt;=$H37,T$6&lt;=$J37),IFERROR(INDEX({"S","C","D","G","A","L"},MATCH($C37,{"SEO","Content","Dev","Design","Analytics","Leadership"},0)),"•"),""))</f>
        <v/>
      </c>
      <c r="U37" s="37">
        <f>IF(OR($H37="",$J37=""),"",IF(AND(U$6&gt;=$H37,U$6&lt;=$J37),IFERROR(INDEX({"S","C","D","G","A","L"},MATCH($C37,{"SEO","Content","Dev","Design","Analytics","Leadership"},0)),"•"),""))</f>
        <v/>
      </c>
      <c r="V37" s="37">
        <f>IF(OR($H37="",$J37=""),"",IF(AND(V$6&gt;=$H37,V$6&lt;=$J37),IFERROR(INDEX({"S","C","D","G","A","L"},MATCH($C37,{"SEO","Content","Dev","Design","Analytics","Leadership"},0)),"•"),""))</f>
        <v/>
      </c>
      <c r="W37" s="37">
        <f>IF(OR($H37="",$J37=""),"",IF(AND(W$6&gt;=$H37,W$6&lt;=$J37),IFERROR(INDEX({"S","C","D","G","A","L"},MATCH($C37,{"SEO","Content","Dev","Design","Analytics","Leadership"},0)),"•"),""))</f>
        <v/>
      </c>
    </row>
    <row r="38">
      <c r="A38" s="18" t="n"/>
      <c r="B38" s="18" t="n"/>
      <c r="C38" s="18" t="n"/>
      <c r="D38" s="18" t="n"/>
      <c r="E38" s="18" t="n"/>
      <c r="F38" s="19">
        <f>IF(E38="","",IF(IFERROR(INDEX($K$7:$K$44,MATCH(E38,$A$7:$A$44,0)),"")="Done","Clear","Waiting on "&amp;E38))</f>
        <v/>
      </c>
      <c r="G38" s="18" t="n"/>
      <c r="H38" s="18" t="n"/>
      <c r="I38" s="18" t="n"/>
      <c r="J38" s="11">
        <f>IF(OR(H38="",I38=""),"",H38+I38-1)</f>
        <v/>
      </c>
      <c r="K38" s="18" t="n"/>
      <c r="L38" s="37">
        <f>IF(OR($H38="",$J38=""),"",IF(AND(L$6&gt;=$H38,L$6&lt;=$J38),IFERROR(INDEX({"S","C","D","G","A","L"},MATCH($C38,{"SEO","Content","Dev","Design","Analytics","Leadership"},0)),"•"),""))</f>
        <v/>
      </c>
      <c r="M38" s="37">
        <f>IF(OR($H38="",$J38=""),"",IF(AND(M$6&gt;=$H38,M$6&lt;=$J38),IFERROR(INDEX({"S","C","D","G","A","L"},MATCH($C38,{"SEO","Content","Dev","Design","Analytics","Leadership"},0)),"•"),""))</f>
        <v/>
      </c>
      <c r="N38" s="37">
        <f>IF(OR($H38="",$J38=""),"",IF(AND(N$6&gt;=$H38,N$6&lt;=$J38),IFERROR(INDEX({"S","C","D","G","A","L"},MATCH($C38,{"SEO","Content","Dev","Design","Analytics","Leadership"},0)),"•"),""))</f>
        <v/>
      </c>
      <c r="O38" s="37">
        <f>IF(OR($H38="",$J38=""),"",IF(AND(O$6&gt;=$H38,O$6&lt;=$J38),IFERROR(INDEX({"S","C","D","G","A","L"},MATCH($C38,{"SEO","Content","Dev","Design","Analytics","Leadership"},0)),"•"),""))</f>
        <v/>
      </c>
      <c r="P38" s="37">
        <f>IF(OR($H38="",$J38=""),"",IF(AND(P$6&gt;=$H38,P$6&lt;=$J38),IFERROR(INDEX({"S","C","D","G","A","L"},MATCH($C38,{"SEO","Content","Dev","Design","Analytics","Leadership"},0)),"•"),""))</f>
        <v/>
      </c>
      <c r="Q38" s="37">
        <f>IF(OR($H38="",$J38=""),"",IF(AND(Q$6&gt;=$H38,Q$6&lt;=$J38),IFERROR(INDEX({"S","C","D","G","A","L"},MATCH($C38,{"SEO","Content","Dev","Design","Analytics","Leadership"},0)),"•"),""))</f>
        <v/>
      </c>
      <c r="R38" s="37">
        <f>IF(OR($H38="",$J38=""),"",IF(AND(R$6&gt;=$H38,R$6&lt;=$J38),IFERROR(INDEX({"S","C","D","G","A","L"},MATCH($C38,{"SEO","Content","Dev","Design","Analytics","Leadership"},0)),"•"),""))</f>
        <v/>
      </c>
      <c r="S38" s="37">
        <f>IF(OR($H38="",$J38=""),"",IF(AND(S$6&gt;=$H38,S$6&lt;=$J38),IFERROR(INDEX({"S","C","D","G","A","L"},MATCH($C38,{"SEO","Content","Dev","Design","Analytics","Leadership"},0)),"•"),""))</f>
        <v/>
      </c>
      <c r="T38" s="37">
        <f>IF(OR($H38="",$J38=""),"",IF(AND(T$6&gt;=$H38,T$6&lt;=$J38),IFERROR(INDEX({"S","C","D","G","A","L"},MATCH($C38,{"SEO","Content","Dev","Design","Analytics","Leadership"},0)),"•"),""))</f>
        <v/>
      </c>
      <c r="U38" s="37">
        <f>IF(OR($H38="",$J38=""),"",IF(AND(U$6&gt;=$H38,U$6&lt;=$J38),IFERROR(INDEX({"S","C","D","G","A","L"},MATCH($C38,{"SEO","Content","Dev","Design","Analytics","Leadership"},0)),"•"),""))</f>
        <v/>
      </c>
      <c r="V38" s="37">
        <f>IF(OR($H38="",$J38=""),"",IF(AND(V$6&gt;=$H38,V$6&lt;=$J38),IFERROR(INDEX({"S","C","D","G","A","L"},MATCH($C38,{"SEO","Content","Dev","Design","Analytics","Leadership"},0)),"•"),""))</f>
        <v/>
      </c>
      <c r="W38" s="37">
        <f>IF(OR($H38="",$J38=""),"",IF(AND(W$6&gt;=$H38,W$6&lt;=$J38),IFERROR(INDEX({"S","C","D","G","A","L"},MATCH($C38,{"SEO","Content","Dev","Design","Analytics","Leadership"},0)),"•"),""))</f>
        <v/>
      </c>
    </row>
    <row r="39">
      <c r="A39" s="18" t="n"/>
      <c r="B39" s="18" t="n"/>
      <c r="C39" s="18" t="n"/>
      <c r="D39" s="18" t="n"/>
      <c r="E39" s="18" t="n"/>
      <c r="F39" s="19">
        <f>IF(E39="","",IF(IFERROR(INDEX($K$7:$K$44,MATCH(E39,$A$7:$A$44,0)),"")="Done","Clear","Waiting on "&amp;E39))</f>
        <v/>
      </c>
      <c r="G39" s="18" t="n"/>
      <c r="H39" s="18" t="n"/>
      <c r="I39" s="18" t="n"/>
      <c r="J39" s="11">
        <f>IF(OR(H39="",I39=""),"",H39+I39-1)</f>
        <v/>
      </c>
      <c r="K39" s="18" t="n"/>
      <c r="L39" s="37">
        <f>IF(OR($H39="",$J39=""),"",IF(AND(L$6&gt;=$H39,L$6&lt;=$J39),IFERROR(INDEX({"S","C","D","G","A","L"},MATCH($C39,{"SEO","Content","Dev","Design","Analytics","Leadership"},0)),"•"),""))</f>
        <v/>
      </c>
      <c r="M39" s="37">
        <f>IF(OR($H39="",$J39=""),"",IF(AND(M$6&gt;=$H39,M$6&lt;=$J39),IFERROR(INDEX({"S","C","D","G","A","L"},MATCH($C39,{"SEO","Content","Dev","Design","Analytics","Leadership"},0)),"•"),""))</f>
        <v/>
      </c>
      <c r="N39" s="37">
        <f>IF(OR($H39="",$J39=""),"",IF(AND(N$6&gt;=$H39,N$6&lt;=$J39),IFERROR(INDEX({"S","C","D","G","A","L"},MATCH($C39,{"SEO","Content","Dev","Design","Analytics","Leadership"},0)),"•"),""))</f>
        <v/>
      </c>
      <c r="O39" s="37">
        <f>IF(OR($H39="",$J39=""),"",IF(AND(O$6&gt;=$H39,O$6&lt;=$J39),IFERROR(INDEX({"S","C","D","G","A","L"},MATCH($C39,{"SEO","Content","Dev","Design","Analytics","Leadership"},0)),"•"),""))</f>
        <v/>
      </c>
      <c r="P39" s="37">
        <f>IF(OR($H39="",$J39=""),"",IF(AND(P$6&gt;=$H39,P$6&lt;=$J39),IFERROR(INDEX({"S","C","D","G","A","L"},MATCH($C39,{"SEO","Content","Dev","Design","Analytics","Leadership"},0)),"•"),""))</f>
        <v/>
      </c>
      <c r="Q39" s="37">
        <f>IF(OR($H39="",$J39=""),"",IF(AND(Q$6&gt;=$H39,Q$6&lt;=$J39),IFERROR(INDEX({"S","C","D","G","A","L"},MATCH($C39,{"SEO","Content","Dev","Design","Analytics","Leadership"},0)),"•"),""))</f>
        <v/>
      </c>
      <c r="R39" s="37">
        <f>IF(OR($H39="",$J39=""),"",IF(AND(R$6&gt;=$H39,R$6&lt;=$J39),IFERROR(INDEX({"S","C","D","G","A","L"},MATCH($C39,{"SEO","Content","Dev","Design","Analytics","Leadership"},0)),"•"),""))</f>
        <v/>
      </c>
      <c r="S39" s="37">
        <f>IF(OR($H39="",$J39=""),"",IF(AND(S$6&gt;=$H39,S$6&lt;=$J39),IFERROR(INDEX({"S","C","D","G","A","L"},MATCH($C39,{"SEO","Content","Dev","Design","Analytics","Leadership"},0)),"•"),""))</f>
        <v/>
      </c>
      <c r="T39" s="37">
        <f>IF(OR($H39="",$J39=""),"",IF(AND(T$6&gt;=$H39,T$6&lt;=$J39),IFERROR(INDEX({"S","C","D","G","A","L"},MATCH($C39,{"SEO","Content","Dev","Design","Analytics","Leadership"},0)),"•"),""))</f>
        <v/>
      </c>
      <c r="U39" s="37">
        <f>IF(OR($H39="",$J39=""),"",IF(AND(U$6&gt;=$H39,U$6&lt;=$J39),IFERROR(INDEX({"S","C","D","G","A","L"},MATCH($C39,{"SEO","Content","Dev","Design","Analytics","Leadership"},0)),"•"),""))</f>
        <v/>
      </c>
      <c r="V39" s="37">
        <f>IF(OR($H39="",$J39=""),"",IF(AND(V$6&gt;=$H39,V$6&lt;=$J39),IFERROR(INDEX({"S","C","D","G","A","L"},MATCH($C39,{"SEO","Content","Dev","Design","Analytics","Leadership"},0)),"•"),""))</f>
        <v/>
      </c>
      <c r="W39" s="37">
        <f>IF(OR($H39="",$J39=""),"",IF(AND(W$6&gt;=$H39,W$6&lt;=$J39),IFERROR(INDEX({"S","C","D","G","A","L"},MATCH($C39,{"SEO","Content","Dev","Design","Analytics","Leadership"},0)),"•"),""))</f>
        <v/>
      </c>
    </row>
    <row r="40">
      <c r="A40" s="18" t="n"/>
      <c r="B40" s="18" t="n"/>
      <c r="C40" s="18" t="n"/>
      <c r="D40" s="18" t="n"/>
      <c r="E40" s="18" t="n"/>
      <c r="F40" s="19">
        <f>IF(E40="","",IF(IFERROR(INDEX($K$7:$K$44,MATCH(E40,$A$7:$A$44,0)),"")="Done","Clear","Waiting on "&amp;E40))</f>
        <v/>
      </c>
      <c r="G40" s="18" t="n"/>
      <c r="H40" s="18" t="n"/>
      <c r="I40" s="18" t="n"/>
      <c r="J40" s="11">
        <f>IF(OR(H40="",I40=""),"",H40+I40-1)</f>
        <v/>
      </c>
      <c r="K40" s="18" t="n"/>
      <c r="L40" s="37">
        <f>IF(OR($H40="",$J40=""),"",IF(AND(L$6&gt;=$H40,L$6&lt;=$J40),IFERROR(INDEX({"S","C","D","G","A","L"},MATCH($C40,{"SEO","Content","Dev","Design","Analytics","Leadership"},0)),"•"),""))</f>
        <v/>
      </c>
      <c r="M40" s="37">
        <f>IF(OR($H40="",$J40=""),"",IF(AND(M$6&gt;=$H40,M$6&lt;=$J40),IFERROR(INDEX({"S","C","D","G","A","L"},MATCH($C40,{"SEO","Content","Dev","Design","Analytics","Leadership"},0)),"•"),""))</f>
        <v/>
      </c>
      <c r="N40" s="37">
        <f>IF(OR($H40="",$J40=""),"",IF(AND(N$6&gt;=$H40,N$6&lt;=$J40),IFERROR(INDEX({"S","C","D","G","A","L"},MATCH($C40,{"SEO","Content","Dev","Design","Analytics","Leadership"},0)),"•"),""))</f>
        <v/>
      </c>
      <c r="O40" s="37">
        <f>IF(OR($H40="",$J40=""),"",IF(AND(O$6&gt;=$H40,O$6&lt;=$J40),IFERROR(INDEX({"S","C","D","G","A","L"},MATCH($C40,{"SEO","Content","Dev","Design","Analytics","Leadership"},0)),"•"),""))</f>
        <v/>
      </c>
      <c r="P40" s="37">
        <f>IF(OR($H40="",$J40=""),"",IF(AND(P$6&gt;=$H40,P$6&lt;=$J40),IFERROR(INDEX({"S","C","D","G","A","L"},MATCH($C40,{"SEO","Content","Dev","Design","Analytics","Leadership"},0)),"•"),""))</f>
        <v/>
      </c>
      <c r="Q40" s="37">
        <f>IF(OR($H40="",$J40=""),"",IF(AND(Q$6&gt;=$H40,Q$6&lt;=$J40),IFERROR(INDEX({"S","C","D","G","A","L"},MATCH($C40,{"SEO","Content","Dev","Design","Analytics","Leadership"},0)),"•"),""))</f>
        <v/>
      </c>
      <c r="R40" s="37">
        <f>IF(OR($H40="",$J40=""),"",IF(AND(R$6&gt;=$H40,R$6&lt;=$J40),IFERROR(INDEX({"S","C","D","G","A","L"},MATCH($C40,{"SEO","Content","Dev","Design","Analytics","Leadership"},0)),"•"),""))</f>
        <v/>
      </c>
      <c r="S40" s="37">
        <f>IF(OR($H40="",$J40=""),"",IF(AND(S$6&gt;=$H40,S$6&lt;=$J40),IFERROR(INDEX({"S","C","D","G","A","L"},MATCH($C40,{"SEO","Content","Dev","Design","Analytics","Leadership"},0)),"•"),""))</f>
        <v/>
      </c>
      <c r="T40" s="37">
        <f>IF(OR($H40="",$J40=""),"",IF(AND(T$6&gt;=$H40,T$6&lt;=$J40),IFERROR(INDEX({"S","C","D","G","A","L"},MATCH($C40,{"SEO","Content","Dev","Design","Analytics","Leadership"},0)),"•"),""))</f>
        <v/>
      </c>
      <c r="U40" s="37">
        <f>IF(OR($H40="",$J40=""),"",IF(AND(U$6&gt;=$H40,U$6&lt;=$J40),IFERROR(INDEX({"S","C","D","G","A","L"},MATCH($C40,{"SEO","Content","Dev","Design","Analytics","Leadership"},0)),"•"),""))</f>
        <v/>
      </c>
      <c r="V40" s="37">
        <f>IF(OR($H40="",$J40=""),"",IF(AND(V$6&gt;=$H40,V$6&lt;=$J40),IFERROR(INDEX({"S","C","D","G","A","L"},MATCH($C40,{"SEO","Content","Dev","Design","Analytics","Leadership"},0)),"•"),""))</f>
        <v/>
      </c>
      <c r="W40" s="37">
        <f>IF(OR($H40="",$J40=""),"",IF(AND(W$6&gt;=$H40,W$6&lt;=$J40),IFERROR(INDEX({"S","C","D","G","A","L"},MATCH($C40,{"SEO","Content","Dev","Design","Analytics","Leadership"},0)),"•"),""))</f>
        <v/>
      </c>
    </row>
    <row r="41">
      <c r="A41" s="18" t="n"/>
      <c r="B41" s="18" t="n"/>
      <c r="C41" s="18" t="n"/>
      <c r="D41" s="18" t="n"/>
      <c r="E41" s="18" t="n"/>
      <c r="F41" s="19">
        <f>IF(E41="","",IF(IFERROR(INDEX($K$7:$K$44,MATCH(E41,$A$7:$A$44,0)),"")="Done","Clear","Waiting on "&amp;E41))</f>
        <v/>
      </c>
      <c r="G41" s="18" t="n"/>
      <c r="H41" s="18" t="n"/>
      <c r="I41" s="18" t="n"/>
      <c r="J41" s="11">
        <f>IF(OR(H41="",I41=""),"",H41+I41-1)</f>
        <v/>
      </c>
      <c r="K41" s="18" t="n"/>
      <c r="L41" s="37">
        <f>IF(OR($H41="",$J41=""),"",IF(AND(L$6&gt;=$H41,L$6&lt;=$J41),IFERROR(INDEX({"S","C","D","G","A","L"},MATCH($C41,{"SEO","Content","Dev","Design","Analytics","Leadership"},0)),"•"),""))</f>
        <v/>
      </c>
      <c r="M41" s="37">
        <f>IF(OR($H41="",$J41=""),"",IF(AND(M$6&gt;=$H41,M$6&lt;=$J41),IFERROR(INDEX({"S","C","D","G","A","L"},MATCH($C41,{"SEO","Content","Dev","Design","Analytics","Leadership"},0)),"•"),""))</f>
        <v/>
      </c>
      <c r="N41" s="37">
        <f>IF(OR($H41="",$J41=""),"",IF(AND(N$6&gt;=$H41,N$6&lt;=$J41),IFERROR(INDEX({"S","C","D","G","A","L"},MATCH($C41,{"SEO","Content","Dev","Design","Analytics","Leadership"},0)),"•"),""))</f>
        <v/>
      </c>
      <c r="O41" s="37">
        <f>IF(OR($H41="",$J41=""),"",IF(AND(O$6&gt;=$H41,O$6&lt;=$J41),IFERROR(INDEX({"S","C","D","G","A","L"},MATCH($C41,{"SEO","Content","Dev","Design","Analytics","Leadership"},0)),"•"),""))</f>
        <v/>
      </c>
      <c r="P41" s="37">
        <f>IF(OR($H41="",$J41=""),"",IF(AND(P$6&gt;=$H41,P$6&lt;=$J41),IFERROR(INDEX({"S","C","D","G","A","L"},MATCH($C41,{"SEO","Content","Dev","Design","Analytics","Leadership"},0)),"•"),""))</f>
        <v/>
      </c>
      <c r="Q41" s="37">
        <f>IF(OR($H41="",$J41=""),"",IF(AND(Q$6&gt;=$H41,Q$6&lt;=$J41),IFERROR(INDEX({"S","C","D","G","A","L"},MATCH($C41,{"SEO","Content","Dev","Design","Analytics","Leadership"},0)),"•"),""))</f>
        <v/>
      </c>
      <c r="R41" s="37">
        <f>IF(OR($H41="",$J41=""),"",IF(AND(R$6&gt;=$H41,R$6&lt;=$J41),IFERROR(INDEX({"S","C","D","G","A","L"},MATCH($C41,{"SEO","Content","Dev","Design","Analytics","Leadership"},0)),"•"),""))</f>
        <v/>
      </c>
      <c r="S41" s="37">
        <f>IF(OR($H41="",$J41=""),"",IF(AND(S$6&gt;=$H41,S$6&lt;=$J41),IFERROR(INDEX({"S","C","D","G","A","L"},MATCH($C41,{"SEO","Content","Dev","Design","Analytics","Leadership"},0)),"•"),""))</f>
        <v/>
      </c>
      <c r="T41" s="37">
        <f>IF(OR($H41="",$J41=""),"",IF(AND(T$6&gt;=$H41,T$6&lt;=$J41),IFERROR(INDEX({"S","C","D","G","A","L"},MATCH($C41,{"SEO","Content","Dev","Design","Analytics","Leadership"},0)),"•"),""))</f>
        <v/>
      </c>
      <c r="U41" s="37">
        <f>IF(OR($H41="",$J41=""),"",IF(AND(U$6&gt;=$H41,U$6&lt;=$J41),IFERROR(INDEX({"S","C","D","G","A","L"},MATCH($C41,{"SEO","Content","Dev","Design","Analytics","Leadership"},0)),"•"),""))</f>
        <v/>
      </c>
      <c r="V41" s="37">
        <f>IF(OR($H41="",$J41=""),"",IF(AND(V$6&gt;=$H41,V$6&lt;=$J41),IFERROR(INDEX({"S","C","D","G","A","L"},MATCH($C41,{"SEO","Content","Dev","Design","Analytics","Leadership"},0)),"•"),""))</f>
        <v/>
      </c>
      <c r="W41" s="37">
        <f>IF(OR($H41="",$J41=""),"",IF(AND(W$6&gt;=$H41,W$6&lt;=$J41),IFERROR(INDEX({"S","C","D","G","A","L"},MATCH($C41,{"SEO","Content","Dev","Design","Analytics","Leadership"},0)),"•"),""))</f>
        <v/>
      </c>
    </row>
    <row r="42">
      <c r="A42" s="18" t="n"/>
      <c r="B42" s="18" t="n"/>
      <c r="C42" s="18" t="n"/>
      <c r="D42" s="18" t="n"/>
      <c r="E42" s="18" t="n"/>
      <c r="F42" s="19">
        <f>IF(E42="","",IF(IFERROR(INDEX($K$7:$K$44,MATCH(E42,$A$7:$A$44,0)),"")="Done","Clear","Waiting on "&amp;E42))</f>
        <v/>
      </c>
      <c r="G42" s="18" t="n"/>
      <c r="H42" s="18" t="n"/>
      <c r="I42" s="18" t="n"/>
      <c r="J42" s="11">
        <f>IF(OR(H42="",I42=""),"",H42+I42-1)</f>
        <v/>
      </c>
      <c r="K42" s="18" t="n"/>
      <c r="L42" s="37">
        <f>IF(OR($H42="",$J42=""),"",IF(AND(L$6&gt;=$H42,L$6&lt;=$J42),IFERROR(INDEX({"S","C","D","G","A","L"},MATCH($C42,{"SEO","Content","Dev","Design","Analytics","Leadership"},0)),"•"),""))</f>
        <v/>
      </c>
      <c r="M42" s="37">
        <f>IF(OR($H42="",$J42=""),"",IF(AND(M$6&gt;=$H42,M$6&lt;=$J42),IFERROR(INDEX({"S","C","D","G","A","L"},MATCH($C42,{"SEO","Content","Dev","Design","Analytics","Leadership"},0)),"•"),""))</f>
        <v/>
      </c>
      <c r="N42" s="37">
        <f>IF(OR($H42="",$J42=""),"",IF(AND(N$6&gt;=$H42,N$6&lt;=$J42),IFERROR(INDEX({"S","C","D","G","A","L"},MATCH($C42,{"SEO","Content","Dev","Design","Analytics","Leadership"},0)),"•"),""))</f>
        <v/>
      </c>
      <c r="O42" s="37">
        <f>IF(OR($H42="",$J42=""),"",IF(AND(O$6&gt;=$H42,O$6&lt;=$J42),IFERROR(INDEX({"S","C","D","G","A","L"},MATCH($C42,{"SEO","Content","Dev","Design","Analytics","Leadership"},0)),"•"),""))</f>
        <v/>
      </c>
      <c r="P42" s="37">
        <f>IF(OR($H42="",$J42=""),"",IF(AND(P$6&gt;=$H42,P$6&lt;=$J42),IFERROR(INDEX({"S","C","D","G","A","L"},MATCH($C42,{"SEO","Content","Dev","Design","Analytics","Leadership"},0)),"•"),""))</f>
        <v/>
      </c>
      <c r="Q42" s="37">
        <f>IF(OR($H42="",$J42=""),"",IF(AND(Q$6&gt;=$H42,Q$6&lt;=$J42),IFERROR(INDEX({"S","C","D","G","A","L"},MATCH($C42,{"SEO","Content","Dev","Design","Analytics","Leadership"},0)),"•"),""))</f>
        <v/>
      </c>
      <c r="R42" s="37">
        <f>IF(OR($H42="",$J42=""),"",IF(AND(R$6&gt;=$H42,R$6&lt;=$J42),IFERROR(INDEX({"S","C","D","G","A","L"},MATCH($C42,{"SEO","Content","Dev","Design","Analytics","Leadership"},0)),"•"),""))</f>
        <v/>
      </c>
      <c r="S42" s="37">
        <f>IF(OR($H42="",$J42=""),"",IF(AND(S$6&gt;=$H42,S$6&lt;=$J42),IFERROR(INDEX({"S","C","D","G","A","L"},MATCH($C42,{"SEO","Content","Dev","Design","Analytics","Leadership"},0)),"•"),""))</f>
        <v/>
      </c>
      <c r="T42" s="37">
        <f>IF(OR($H42="",$J42=""),"",IF(AND(T$6&gt;=$H42,T$6&lt;=$J42),IFERROR(INDEX({"S","C","D","G","A","L"},MATCH($C42,{"SEO","Content","Dev","Design","Analytics","Leadership"},0)),"•"),""))</f>
        <v/>
      </c>
      <c r="U42" s="37">
        <f>IF(OR($H42="",$J42=""),"",IF(AND(U$6&gt;=$H42,U$6&lt;=$J42),IFERROR(INDEX({"S","C","D","G","A","L"},MATCH($C42,{"SEO","Content","Dev","Design","Analytics","Leadership"},0)),"•"),""))</f>
        <v/>
      </c>
      <c r="V42" s="37">
        <f>IF(OR($H42="",$J42=""),"",IF(AND(V$6&gt;=$H42,V$6&lt;=$J42),IFERROR(INDEX({"S","C","D","G","A","L"},MATCH($C42,{"SEO","Content","Dev","Design","Analytics","Leadership"},0)),"•"),""))</f>
        <v/>
      </c>
      <c r="W42" s="37">
        <f>IF(OR($H42="",$J42=""),"",IF(AND(W$6&gt;=$H42,W$6&lt;=$J42),IFERROR(INDEX({"S","C","D","G","A","L"},MATCH($C42,{"SEO","Content","Dev","Design","Analytics","Leadership"},0)),"•"),""))</f>
        <v/>
      </c>
    </row>
    <row r="43">
      <c r="A43" s="18" t="n"/>
      <c r="B43" s="18" t="n"/>
      <c r="C43" s="18" t="n"/>
      <c r="D43" s="18" t="n"/>
      <c r="E43" s="18" t="n"/>
      <c r="F43" s="19">
        <f>IF(E43="","",IF(IFERROR(INDEX($K$7:$K$44,MATCH(E43,$A$7:$A$44,0)),"")="Done","Clear","Waiting on "&amp;E43))</f>
        <v/>
      </c>
      <c r="G43" s="18" t="n"/>
      <c r="H43" s="18" t="n"/>
      <c r="I43" s="18" t="n"/>
      <c r="J43" s="11">
        <f>IF(OR(H43="",I43=""),"",H43+I43-1)</f>
        <v/>
      </c>
      <c r="K43" s="18" t="n"/>
      <c r="L43" s="37">
        <f>IF(OR($H43="",$J43=""),"",IF(AND(L$6&gt;=$H43,L$6&lt;=$J43),IFERROR(INDEX({"S","C","D","G","A","L"},MATCH($C43,{"SEO","Content","Dev","Design","Analytics","Leadership"},0)),"•"),""))</f>
        <v/>
      </c>
      <c r="M43" s="37">
        <f>IF(OR($H43="",$J43=""),"",IF(AND(M$6&gt;=$H43,M$6&lt;=$J43),IFERROR(INDEX({"S","C","D","G","A","L"},MATCH($C43,{"SEO","Content","Dev","Design","Analytics","Leadership"},0)),"•"),""))</f>
        <v/>
      </c>
      <c r="N43" s="37">
        <f>IF(OR($H43="",$J43=""),"",IF(AND(N$6&gt;=$H43,N$6&lt;=$J43),IFERROR(INDEX({"S","C","D","G","A","L"},MATCH($C43,{"SEO","Content","Dev","Design","Analytics","Leadership"},0)),"•"),""))</f>
        <v/>
      </c>
      <c r="O43" s="37">
        <f>IF(OR($H43="",$J43=""),"",IF(AND(O$6&gt;=$H43,O$6&lt;=$J43),IFERROR(INDEX({"S","C","D","G","A","L"},MATCH($C43,{"SEO","Content","Dev","Design","Analytics","Leadership"},0)),"•"),""))</f>
        <v/>
      </c>
      <c r="P43" s="37">
        <f>IF(OR($H43="",$J43=""),"",IF(AND(P$6&gt;=$H43,P$6&lt;=$J43),IFERROR(INDEX({"S","C","D","G","A","L"},MATCH($C43,{"SEO","Content","Dev","Design","Analytics","Leadership"},0)),"•"),""))</f>
        <v/>
      </c>
      <c r="Q43" s="37">
        <f>IF(OR($H43="",$J43=""),"",IF(AND(Q$6&gt;=$H43,Q$6&lt;=$J43),IFERROR(INDEX({"S","C","D","G","A","L"},MATCH($C43,{"SEO","Content","Dev","Design","Analytics","Leadership"},0)),"•"),""))</f>
        <v/>
      </c>
      <c r="R43" s="37">
        <f>IF(OR($H43="",$J43=""),"",IF(AND(R$6&gt;=$H43,R$6&lt;=$J43),IFERROR(INDEX({"S","C","D","G","A","L"},MATCH($C43,{"SEO","Content","Dev","Design","Analytics","Leadership"},0)),"•"),""))</f>
        <v/>
      </c>
      <c r="S43" s="37">
        <f>IF(OR($H43="",$J43=""),"",IF(AND(S$6&gt;=$H43,S$6&lt;=$J43),IFERROR(INDEX({"S","C","D","G","A","L"},MATCH($C43,{"SEO","Content","Dev","Design","Analytics","Leadership"},0)),"•"),""))</f>
        <v/>
      </c>
      <c r="T43" s="37">
        <f>IF(OR($H43="",$J43=""),"",IF(AND(T$6&gt;=$H43,T$6&lt;=$J43),IFERROR(INDEX({"S","C","D","G","A","L"},MATCH($C43,{"SEO","Content","Dev","Design","Analytics","Leadership"},0)),"•"),""))</f>
        <v/>
      </c>
      <c r="U43" s="37">
        <f>IF(OR($H43="",$J43=""),"",IF(AND(U$6&gt;=$H43,U$6&lt;=$J43),IFERROR(INDEX({"S","C","D","G","A","L"},MATCH($C43,{"SEO","Content","Dev","Design","Analytics","Leadership"},0)),"•"),""))</f>
        <v/>
      </c>
      <c r="V43" s="37">
        <f>IF(OR($H43="",$J43=""),"",IF(AND(V$6&gt;=$H43,V$6&lt;=$J43),IFERROR(INDEX({"S","C","D","G","A","L"},MATCH($C43,{"SEO","Content","Dev","Design","Analytics","Leadership"},0)),"•"),""))</f>
        <v/>
      </c>
      <c r="W43" s="37">
        <f>IF(OR($H43="",$J43=""),"",IF(AND(W$6&gt;=$H43,W$6&lt;=$J43),IFERROR(INDEX({"S","C","D","G","A","L"},MATCH($C43,{"SEO","Content","Dev","Design","Analytics","Leadership"},0)),"•"),""))</f>
        <v/>
      </c>
    </row>
    <row r="44">
      <c r="A44" s="18" t="n"/>
      <c r="B44" s="18" t="n"/>
      <c r="C44" s="18" t="n"/>
      <c r="D44" s="18" t="n"/>
      <c r="E44" s="18" t="n"/>
      <c r="F44" s="19">
        <f>IF(E44="","",IF(IFERROR(INDEX($K$7:$K$44,MATCH(E44,$A$7:$A$44,0)),"")="Done","Clear","Waiting on "&amp;E44))</f>
        <v/>
      </c>
      <c r="G44" s="18" t="n"/>
      <c r="H44" s="18" t="n"/>
      <c r="I44" s="18" t="n"/>
      <c r="J44" s="11">
        <f>IF(OR(H44="",I44=""),"",H44+I44-1)</f>
        <v/>
      </c>
      <c r="K44" s="18" t="n"/>
      <c r="L44" s="37">
        <f>IF(OR($H44="",$J44=""),"",IF(AND(L$6&gt;=$H44,L$6&lt;=$J44),IFERROR(INDEX({"S","C","D","G","A","L"},MATCH($C44,{"SEO","Content","Dev","Design","Analytics","Leadership"},0)),"•"),""))</f>
        <v/>
      </c>
      <c r="M44" s="37">
        <f>IF(OR($H44="",$J44=""),"",IF(AND(M$6&gt;=$H44,M$6&lt;=$J44),IFERROR(INDEX({"S","C","D","G","A","L"},MATCH($C44,{"SEO","Content","Dev","Design","Analytics","Leadership"},0)),"•"),""))</f>
        <v/>
      </c>
      <c r="N44" s="37">
        <f>IF(OR($H44="",$J44=""),"",IF(AND(N$6&gt;=$H44,N$6&lt;=$J44),IFERROR(INDEX({"S","C","D","G","A","L"},MATCH($C44,{"SEO","Content","Dev","Design","Analytics","Leadership"},0)),"•"),""))</f>
        <v/>
      </c>
      <c r="O44" s="37">
        <f>IF(OR($H44="",$J44=""),"",IF(AND(O$6&gt;=$H44,O$6&lt;=$J44),IFERROR(INDEX({"S","C","D","G","A","L"},MATCH($C44,{"SEO","Content","Dev","Design","Analytics","Leadership"},0)),"•"),""))</f>
        <v/>
      </c>
      <c r="P44" s="37">
        <f>IF(OR($H44="",$J44=""),"",IF(AND(P$6&gt;=$H44,P$6&lt;=$J44),IFERROR(INDEX({"S","C","D","G","A","L"},MATCH($C44,{"SEO","Content","Dev","Design","Analytics","Leadership"},0)),"•"),""))</f>
        <v/>
      </c>
      <c r="Q44" s="37">
        <f>IF(OR($H44="",$J44=""),"",IF(AND(Q$6&gt;=$H44,Q$6&lt;=$J44),IFERROR(INDEX({"S","C","D","G","A","L"},MATCH($C44,{"SEO","Content","Dev","Design","Analytics","Leadership"},0)),"•"),""))</f>
        <v/>
      </c>
      <c r="R44" s="37">
        <f>IF(OR($H44="",$J44=""),"",IF(AND(R$6&gt;=$H44,R$6&lt;=$J44),IFERROR(INDEX({"S","C","D","G","A","L"},MATCH($C44,{"SEO","Content","Dev","Design","Analytics","Leadership"},0)),"•"),""))</f>
        <v/>
      </c>
      <c r="S44" s="37">
        <f>IF(OR($H44="",$J44=""),"",IF(AND(S$6&gt;=$H44,S$6&lt;=$J44),IFERROR(INDEX({"S","C","D","G","A","L"},MATCH($C44,{"SEO","Content","Dev","Design","Analytics","Leadership"},0)),"•"),""))</f>
        <v/>
      </c>
      <c r="T44" s="37">
        <f>IF(OR($H44="",$J44=""),"",IF(AND(T$6&gt;=$H44,T$6&lt;=$J44),IFERROR(INDEX({"S","C","D","G","A","L"},MATCH($C44,{"SEO","Content","Dev","Design","Analytics","Leadership"},0)),"•"),""))</f>
        <v/>
      </c>
      <c r="U44" s="37">
        <f>IF(OR($H44="",$J44=""),"",IF(AND(U$6&gt;=$H44,U$6&lt;=$J44),IFERROR(INDEX({"S","C","D","G","A","L"},MATCH($C44,{"SEO","Content","Dev","Design","Analytics","Leadership"},0)),"•"),""))</f>
        <v/>
      </c>
      <c r="V44" s="37">
        <f>IF(OR($H44="",$J44=""),"",IF(AND(V$6&gt;=$H44,V$6&lt;=$J44),IFERROR(INDEX({"S","C","D","G","A","L"},MATCH($C44,{"SEO","Content","Dev","Design","Analytics","Leadership"},0)),"•"),""))</f>
        <v/>
      </c>
      <c r="W44" s="37">
        <f>IF(OR($H44="",$J44=""),"",IF(AND(W$6&gt;=$H44,W$6&lt;=$J44),IFERROR(INDEX({"S","C","D","G","A","L"},MATCH($C44,{"SEO","Content","Dev","Design","Analytics","Leadership"},0)),"•"),""))</f>
        <v/>
      </c>
    </row>
    <row r="46">
      <c r="A46" s="20" t="inlineStr">
        <is>
          <t>Tasks T01 to T20 are a fictional example plan. Keep the structure, replace the tasks. Add rows inside the table so the formulas apply.</t>
        </is>
      </c>
    </row>
  </sheetData>
  <mergeCells count="2">
    <mergeCell ref="A2:W2"/>
    <mergeCell ref="A1:W1"/>
  </mergeCells>
  <conditionalFormatting sqref="L7:W44">
    <cfRule type="expression" priority="1" dxfId="1">
      <formula>AND(L7&lt;&gt;"",$C7="SEO")</formula>
    </cfRule>
    <cfRule type="expression" priority="2" dxfId="2">
      <formula>AND(L7&lt;&gt;"",$C7="Content")</formula>
    </cfRule>
    <cfRule type="expression" priority="3" dxfId="3">
      <formula>AND(L7&lt;&gt;"",$C7="Dev")</formula>
    </cfRule>
    <cfRule type="expression" priority="4" dxfId="4">
      <formula>AND(L7&lt;&gt;"",$C7="Design")</formula>
    </cfRule>
    <cfRule type="expression" priority="5" dxfId="5">
      <formula>AND(L7&lt;&gt;"",$C7="Analytics")</formula>
    </cfRule>
    <cfRule type="expression" priority="6" dxfId="6">
      <formula>AND(L7&lt;&gt;"",$C7="Leadership")</formula>
    </cfRule>
  </conditionalFormatting>
  <conditionalFormatting sqref="F7:F44">
    <cfRule type="expression" priority="7" dxfId="7">
      <formula>LEFT($F7,7)="Waiting"</formula>
    </cfRule>
  </conditionalFormatting>
  <conditionalFormatting sqref="K7:K44">
    <cfRule type="expression" priority="8" dxfId="7">
      <formula>$K7="Blocked"</formula>
    </cfRule>
  </conditionalFormatting>
  <dataValidations count="4">
    <dataValidation sqref="C7:C44" showDropDown="0" showInputMessage="0" showErrorMessage="0" allowBlank="1" type="list">
      <formula1>"SEO,Content,Dev,Design,Analytics,Leadership"</formula1>
    </dataValidation>
    <dataValidation sqref="D7:D44" showDropDown="0" showInputMessage="0" showErrorMessage="0" allowBlank="1" type="list">
      <formula1>"Setup,Do first,Plan and schedule,Batch,Read"</formula1>
    </dataValidation>
    <dataValidation sqref="K7:K44" showDropDown="0" showInputMessage="0" showErrorMessage="0" allowBlank="1" type="list">
      <formula1>"Not started,In progress,Blocked,Done"</formula1>
    </dataValidation>
    <dataValidation sqref="H7:I44" showDropDown="0" showInputMessage="0" showErrorMessage="0" allowBlank="1" type="whole" operator="between">
      <formula1>1</formula1>
      <formula2>12</formula2>
    </dataValidation>
  </dataValidations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26" customWidth="1" min="3" max="3"/>
    <col width="10" customWidth="1" min="4" max="4"/>
    <col width="10" customWidth="1" min="5" max="5"/>
    <col width="12" customWidth="1" min="6" max="6"/>
    <col width="22" customWidth="1" min="7" max="7"/>
    <col width="18" customWidth="1" min="8" max="8"/>
    <col width="30" customWidth="1" min="9" max="9"/>
  </cols>
  <sheetData>
    <row r="1" ht="30" customHeight="1">
      <c r="A1" s="1" t="inlineStr">
        <is>
          <t>Read dates: what each decision did</t>
        </is>
      </c>
    </row>
    <row r="2" ht="44" customHeight="1">
      <c r="A2" s="2" t="inlineStr">
        <is>
          <t>Pulled from Decisions. On each read date, record the result and decide whether to keep the change, drop it, or extend the read.</t>
        </is>
      </c>
    </row>
    <row r="4" ht="32" customHeight="1">
      <c r="A4" s="6" t="inlineStr">
        <is>
          <t>ID</t>
        </is>
      </c>
      <c r="B4" s="6" t="inlineStr">
        <is>
          <t>Decision</t>
        </is>
      </c>
      <c r="C4" s="6" t="inlineStr">
        <is>
          <t>Metric</t>
        </is>
      </c>
      <c r="D4" s="6" t="inlineStr">
        <is>
          <t>Baseline</t>
        </is>
      </c>
      <c r="E4" s="6" t="inlineStr">
        <is>
          <t>Target</t>
        </is>
      </c>
      <c r="F4" s="6" t="inlineStr">
        <is>
          <t>Read date</t>
        </is>
      </c>
      <c r="G4" s="6" t="inlineStr">
        <is>
          <t>Result (enter on the date)</t>
        </is>
      </c>
      <c r="H4" s="6" t="inlineStr">
        <is>
          <t>Keep, drop, or extend</t>
        </is>
      </c>
      <c r="I4" s="6" t="inlineStr">
        <is>
          <t>Notes</t>
        </is>
      </c>
    </row>
    <row r="5">
      <c r="A5" s="11">
        <f>IF(Decisions!A5="","",Decisions!A5)</f>
        <v/>
      </c>
      <c r="B5" s="9">
        <f>IF(Decisions!B5="","",Decisions!B5)</f>
        <v/>
      </c>
      <c r="C5" s="9">
        <f>IF(Decisions!I5="","",Decisions!I5)</f>
        <v/>
      </c>
      <c r="D5" s="19">
        <f>IF(Decisions!J5="","",Decisions!J5)</f>
        <v/>
      </c>
      <c r="E5" s="19">
        <f>IF(Decisions!K5="","",Decisions!K5)</f>
        <v/>
      </c>
      <c r="F5" s="25">
        <f>IF(Decisions!M5="","",Decisions!M5)</f>
        <v/>
      </c>
      <c r="G5" s="18" t="n"/>
      <c r="H5" s="18" t="n"/>
      <c r="I5" s="21" t="n"/>
    </row>
    <row r="6">
      <c r="A6" s="11">
        <f>IF(Decisions!A6="","",Decisions!A6)</f>
        <v/>
      </c>
      <c r="B6" s="9">
        <f>IF(Decisions!B6="","",Decisions!B6)</f>
        <v/>
      </c>
      <c r="C6" s="9">
        <f>IF(Decisions!I6="","",Decisions!I6)</f>
        <v/>
      </c>
      <c r="D6" s="19">
        <f>IF(Decisions!J6="","",Decisions!J6)</f>
        <v/>
      </c>
      <c r="E6" s="19">
        <f>IF(Decisions!K6="","",Decisions!K6)</f>
        <v/>
      </c>
      <c r="F6" s="25">
        <f>IF(Decisions!M6="","",Decisions!M6)</f>
        <v/>
      </c>
      <c r="G6" s="18" t="n"/>
      <c r="H6" s="18" t="n"/>
      <c r="I6" s="21" t="n"/>
    </row>
    <row r="7">
      <c r="A7" s="11">
        <f>IF(Decisions!A7="","",Decisions!A7)</f>
        <v/>
      </c>
      <c r="B7" s="9">
        <f>IF(Decisions!B7="","",Decisions!B7)</f>
        <v/>
      </c>
      <c r="C7" s="9">
        <f>IF(Decisions!I7="","",Decisions!I7)</f>
        <v/>
      </c>
      <c r="D7" s="19">
        <f>IF(Decisions!J7="","",Decisions!J7)</f>
        <v/>
      </c>
      <c r="E7" s="19">
        <f>IF(Decisions!K7="","",Decisions!K7)</f>
        <v/>
      </c>
      <c r="F7" s="25">
        <f>IF(Decisions!M7="","",Decisions!M7)</f>
        <v/>
      </c>
      <c r="G7" s="18" t="n"/>
      <c r="H7" s="18" t="n"/>
      <c r="I7" s="21" t="n"/>
    </row>
    <row r="8">
      <c r="A8" s="11">
        <f>IF(Decisions!A8="","",Decisions!A8)</f>
        <v/>
      </c>
      <c r="B8" s="9">
        <f>IF(Decisions!B8="","",Decisions!B8)</f>
        <v/>
      </c>
      <c r="C8" s="9">
        <f>IF(Decisions!I8="","",Decisions!I8)</f>
        <v/>
      </c>
      <c r="D8" s="19">
        <f>IF(Decisions!J8="","",Decisions!J8)</f>
        <v/>
      </c>
      <c r="E8" s="19">
        <f>IF(Decisions!K8="","",Decisions!K8)</f>
        <v/>
      </c>
      <c r="F8" s="25">
        <f>IF(Decisions!M8="","",Decisions!M8)</f>
        <v/>
      </c>
      <c r="G8" s="18" t="n"/>
      <c r="H8" s="18" t="n"/>
      <c r="I8" s="21" t="n"/>
    </row>
    <row r="9">
      <c r="A9" s="11">
        <f>IF(Decisions!A9="","",Decisions!A9)</f>
        <v/>
      </c>
      <c r="B9" s="9">
        <f>IF(Decisions!B9="","",Decisions!B9)</f>
        <v/>
      </c>
      <c r="C9" s="9">
        <f>IF(Decisions!I9="","",Decisions!I9)</f>
        <v/>
      </c>
      <c r="D9" s="19">
        <f>IF(Decisions!J9="","",Decisions!J9)</f>
        <v/>
      </c>
      <c r="E9" s="19">
        <f>IF(Decisions!K9="","",Decisions!K9)</f>
        <v/>
      </c>
      <c r="F9" s="25">
        <f>IF(Decisions!M9="","",Decisions!M9)</f>
        <v/>
      </c>
      <c r="G9" s="18" t="n"/>
      <c r="H9" s="18" t="n"/>
      <c r="I9" s="21" t="n"/>
    </row>
    <row r="10">
      <c r="A10" s="11">
        <f>IF(Decisions!A10="","",Decisions!A10)</f>
        <v/>
      </c>
      <c r="B10" s="9">
        <f>IF(Decisions!B10="","",Decisions!B10)</f>
        <v/>
      </c>
      <c r="C10" s="9">
        <f>IF(Decisions!I10="","",Decisions!I10)</f>
        <v/>
      </c>
      <c r="D10" s="19">
        <f>IF(Decisions!J10="","",Decisions!J10)</f>
        <v/>
      </c>
      <c r="E10" s="19">
        <f>IF(Decisions!K10="","",Decisions!K10)</f>
        <v/>
      </c>
      <c r="F10" s="25">
        <f>IF(Decisions!M10="","",Decisions!M10)</f>
        <v/>
      </c>
      <c r="G10" s="18" t="n"/>
      <c r="H10" s="18" t="n"/>
      <c r="I10" s="21" t="n"/>
    </row>
    <row r="11">
      <c r="A11" s="11">
        <f>IF(Decisions!A11="","",Decisions!A11)</f>
        <v/>
      </c>
      <c r="B11" s="9">
        <f>IF(Decisions!B11="","",Decisions!B11)</f>
        <v/>
      </c>
      <c r="C11" s="9">
        <f>IF(Decisions!I11="","",Decisions!I11)</f>
        <v/>
      </c>
      <c r="D11" s="19">
        <f>IF(Decisions!J11="","",Decisions!J11)</f>
        <v/>
      </c>
      <c r="E11" s="19">
        <f>IF(Decisions!K11="","",Decisions!K11)</f>
        <v/>
      </c>
      <c r="F11" s="25">
        <f>IF(Decisions!M11="","",Decisions!M11)</f>
        <v/>
      </c>
      <c r="G11" s="18" t="n"/>
      <c r="H11" s="18" t="n"/>
      <c r="I11" s="21" t="n"/>
    </row>
    <row r="12">
      <c r="A12" s="11">
        <f>IF(Decisions!A12="","",Decisions!A12)</f>
        <v/>
      </c>
      <c r="B12" s="9">
        <f>IF(Decisions!B12="","",Decisions!B12)</f>
        <v/>
      </c>
      <c r="C12" s="9">
        <f>IF(Decisions!I12="","",Decisions!I12)</f>
        <v/>
      </c>
      <c r="D12" s="19">
        <f>IF(Decisions!J12="","",Decisions!J12)</f>
        <v/>
      </c>
      <c r="E12" s="19">
        <f>IF(Decisions!K12="","",Decisions!K12)</f>
        <v/>
      </c>
      <c r="F12" s="25">
        <f>IF(Decisions!M12="","",Decisions!M12)</f>
        <v/>
      </c>
      <c r="G12" s="18" t="n"/>
      <c r="H12" s="18" t="n"/>
      <c r="I12" s="21" t="n"/>
    </row>
    <row r="13">
      <c r="A13" s="11">
        <f>IF(Decisions!A13="","",Decisions!A13)</f>
        <v/>
      </c>
      <c r="B13" s="9">
        <f>IF(Decisions!B13="","",Decisions!B13)</f>
        <v/>
      </c>
      <c r="C13" s="9">
        <f>IF(Decisions!I13="","",Decisions!I13)</f>
        <v/>
      </c>
      <c r="D13" s="19">
        <f>IF(Decisions!J13="","",Decisions!J13)</f>
        <v/>
      </c>
      <c r="E13" s="19">
        <f>IF(Decisions!K13="","",Decisions!K13)</f>
        <v/>
      </c>
      <c r="F13" s="25">
        <f>IF(Decisions!M13="","",Decisions!M13)</f>
        <v/>
      </c>
      <c r="G13" s="18" t="n"/>
      <c r="H13" s="18" t="n"/>
      <c r="I13" s="21" t="n"/>
    </row>
    <row r="14">
      <c r="A14" s="11">
        <f>IF(Decisions!A14="","",Decisions!A14)</f>
        <v/>
      </c>
      <c r="B14" s="9">
        <f>IF(Decisions!B14="","",Decisions!B14)</f>
        <v/>
      </c>
      <c r="C14" s="9">
        <f>IF(Decisions!I14="","",Decisions!I14)</f>
        <v/>
      </c>
      <c r="D14" s="19">
        <f>IF(Decisions!J14="","",Decisions!J14)</f>
        <v/>
      </c>
      <c r="E14" s="19">
        <f>IF(Decisions!K14="","",Decisions!K14)</f>
        <v/>
      </c>
      <c r="F14" s="25">
        <f>IF(Decisions!M14="","",Decisions!M14)</f>
        <v/>
      </c>
      <c r="G14" s="18" t="n"/>
      <c r="H14" s="18" t="n"/>
      <c r="I14" s="21" t="n"/>
    </row>
    <row r="15">
      <c r="A15" s="11">
        <f>IF(Decisions!A15="","",Decisions!A15)</f>
        <v/>
      </c>
      <c r="B15" s="9">
        <f>IF(Decisions!B15="","",Decisions!B15)</f>
        <v/>
      </c>
      <c r="C15" s="9">
        <f>IF(Decisions!I15="","",Decisions!I15)</f>
        <v/>
      </c>
      <c r="D15" s="19">
        <f>IF(Decisions!J15="","",Decisions!J15)</f>
        <v/>
      </c>
      <c r="E15" s="19">
        <f>IF(Decisions!K15="","",Decisions!K15)</f>
        <v/>
      </c>
      <c r="F15" s="25">
        <f>IF(Decisions!M15="","",Decisions!M15)</f>
        <v/>
      </c>
      <c r="G15" s="18" t="n"/>
      <c r="H15" s="18" t="n"/>
      <c r="I15" s="21" t="n"/>
    </row>
    <row r="16">
      <c r="A16" s="11">
        <f>IF(Decisions!A16="","",Decisions!A16)</f>
        <v/>
      </c>
      <c r="B16" s="9">
        <f>IF(Decisions!B16="","",Decisions!B16)</f>
        <v/>
      </c>
      <c r="C16" s="9">
        <f>IF(Decisions!I16="","",Decisions!I16)</f>
        <v/>
      </c>
      <c r="D16" s="19">
        <f>IF(Decisions!J16="","",Decisions!J16)</f>
        <v/>
      </c>
      <c r="E16" s="19">
        <f>IF(Decisions!K16="","",Decisions!K16)</f>
        <v/>
      </c>
      <c r="F16" s="25">
        <f>IF(Decisions!M16="","",Decisions!M16)</f>
        <v/>
      </c>
      <c r="G16" s="18" t="n"/>
      <c r="H16" s="18" t="n"/>
      <c r="I16" s="21" t="n"/>
    </row>
    <row r="17">
      <c r="A17" s="11">
        <f>IF(Decisions!A17="","",Decisions!A17)</f>
        <v/>
      </c>
      <c r="B17" s="9">
        <f>IF(Decisions!B17="","",Decisions!B17)</f>
        <v/>
      </c>
      <c r="C17" s="9">
        <f>IF(Decisions!I17="","",Decisions!I17)</f>
        <v/>
      </c>
      <c r="D17" s="19">
        <f>IF(Decisions!J17="","",Decisions!J17)</f>
        <v/>
      </c>
      <c r="E17" s="19">
        <f>IF(Decisions!K17="","",Decisions!K17)</f>
        <v/>
      </c>
      <c r="F17" s="25">
        <f>IF(Decisions!M17="","",Decisions!M17)</f>
        <v/>
      </c>
      <c r="G17" s="18" t="n"/>
      <c r="H17" s="18" t="n"/>
      <c r="I17" s="21" t="n"/>
    </row>
    <row r="18">
      <c r="A18" s="11">
        <f>IF(Decisions!A18="","",Decisions!A18)</f>
        <v/>
      </c>
      <c r="B18" s="9">
        <f>IF(Decisions!B18="","",Decisions!B18)</f>
        <v/>
      </c>
      <c r="C18" s="9">
        <f>IF(Decisions!I18="","",Decisions!I18)</f>
        <v/>
      </c>
      <c r="D18" s="19">
        <f>IF(Decisions!J18="","",Decisions!J18)</f>
        <v/>
      </c>
      <c r="E18" s="19">
        <f>IF(Decisions!K18="","",Decisions!K18)</f>
        <v/>
      </c>
      <c r="F18" s="25">
        <f>IF(Decisions!M18="","",Decisions!M18)</f>
        <v/>
      </c>
      <c r="G18" s="18" t="n"/>
      <c r="H18" s="18" t="n"/>
      <c r="I18" s="21" t="n"/>
    </row>
    <row r="19">
      <c r="A19" s="11">
        <f>IF(Decisions!A19="","",Decisions!A19)</f>
        <v/>
      </c>
      <c r="B19" s="9">
        <f>IF(Decisions!B19="","",Decisions!B19)</f>
        <v/>
      </c>
      <c r="C19" s="9">
        <f>IF(Decisions!I19="","",Decisions!I19)</f>
        <v/>
      </c>
      <c r="D19" s="19">
        <f>IF(Decisions!J19="","",Decisions!J19)</f>
        <v/>
      </c>
      <c r="E19" s="19">
        <f>IF(Decisions!K19="","",Decisions!K19)</f>
        <v/>
      </c>
      <c r="F19" s="25">
        <f>IF(Decisions!M19="","",Decisions!M19)</f>
        <v/>
      </c>
      <c r="G19" s="18" t="n"/>
      <c r="H19" s="18" t="n"/>
      <c r="I19" s="21" t="n"/>
    </row>
    <row r="20">
      <c r="A20" s="11">
        <f>IF(Decisions!A20="","",Decisions!A20)</f>
        <v/>
      </c>
      <c r="B20" s="9">
        <f>IF(Decisions!B20="","",Decisions!B20)</f>
        <v/>
      </c>
      <c r="C20" s="9">
        <f>IF(Decisions!I20="","",Decisions!I20)</f>
        <v/>
      </c>
      <c r="D20" s="19">
        <f>IF(Decisions!J20="","",Decisions!J20)</f>
        <v/>
      </c>
      <c r="E20" s="19">
        <f>IF(Decisions!K20="","",Decisions!K20)</f>
        <v/>
      </c>
      <c r="F20" s="25">
        <f>IF(Decisions!M20="","",Decisions!M20)</f>
        <v/>
      </c>
      <c r="G20" s="18" t="n"/>
      <c r="H20" s="18" t="n"/>
      <c r="I20" s="21" t="n"/>
    </row>
    <row r="21">
      <c r="A21" s="11">
        <f>IF(Decisions!A21="","",Decisions!A21)</f>
        <v/>
      </c>
      <c r="B21" s="9">
        <f>IF(Decisions!B21="","",Decisions!B21)</f>
        <v/>
      </c>
      <c r="C21" s="9">
        <f>IF(Decisions!I21="","",Decisions!I21)</f>
        <v/>
      </c>
      <c r="D21" s="19">
        <f>IF(Decisions!J21="","",Decisions!J21)</f>
        <v/>
      </c>
      <c r="E21" s="19">
        <f>IF(Decisions!K21="","",Decisions!K21)</f>
        <v/>
      </c>
      <c r="F21" s="25">
        <f>IF(Decisions!M21="","",Decisions!M21)</f>
        <v/>
      </c>
      <c r="G21" s="18" t="n"/>
      <c r="H21" s="18" t="n"/>
      <c r="I21" s="21" t="n"/>
    </row>
    <row r="22">
      <c r="A22" s="11">
        <f>IF(Decisions!A22="","",Decisions!A22)</f>
        <v/>
      </c>
      <c r="B22" s="9">
        <f>IF(Decisions!B22="","",Decisions!B22)</f>
        <v/>
      </c>
      <c r="C22" s="9">
        <f>IF(Decisions!I22="","",Decisions!I22)</f>
        <v/>
      </c>
      <c r="D22" s="19">
        <f>IF(Decisions!J22="","",Decisions!J22)</f>
        <v/>
      </c>
      <c r="E22" s="19">
        <f>IF(Decisions!K22="","",Decisions!K22)</f>
        <v/>
      </c>
      <c r="F22" s="25">
        <f>IF(Decisions!M22="","",Decisions!M22)</f>
        <v/>
      </c>
      <c r="G22" s="18" t="n"/>
      <c r="H22" s="18" t="n"/>
      <c r="I22" s="21" t="n"/>
    </row>
    <row r="23">
      <c r="A23" s="11">
        <f>IF(Decisions!A23="","",Decisions!A23)</f>
        <v/>
      </c>
      <c r="B23" s="9">
        <f>IF(Decisions!B23="","",Decisions!B23)</f>
        <v/>
      </c>
      <c r="C23" s="9">
        <f>IF(Decisions!I23="","",Decisions!I23)</f>
        <v/>
      </c>
      <c r="D23" s="19">
        <f>IF(Decisions!J23="","",Decisions!J23)</f>
        <v/>
      </c>
      <c r="E23" s="19">
        <f>IF(Decisions!K23="","",Decisions!K23)</f>
        <v/>
      </c>
      <c r="F23" s="25">
        <f>IF(Decisions!M23="","",Decisions!M23)</f>
        <v/>
      </c>
      <c r="G23" s="18" t="n"/>
      <c r="H23" s="18" t="n"/>
      <c r="I23" s="21" t="n"/>
    </row>
    <row r="24">
      <c r="A24" s="11">
        <f>IF(Decisions!A24="","",Decisions!A24)</f>
        <v/>
      </c>
      <c r="B24" s="9">
        <f>IF(Decisions!B24="","",Decisions!B24)</f>
        <v/>
      </c>
      <c r="C24" s="9">
        <f>IF(Decisions!I24="","",Decisions!I24)</f>
        <v/>
      </c>
      <c r="D24" s="19">
        <f>IF(Decisions!J24="","",Decisions!J24)</f>
        <v/>
      </c>
      <c r="E24" s="19">
        <f>IF(Decisions!K24="","",Decisions!K24)</f>
        <v/>
      </c>
      <c r="F24" s="25">
        <f>IF(Decisions!M24="","",Decisions!M24)</f>
        <v/>
      </c>
      <c r="G24" s="18" t="n"/>
      <c r="H24" s="18" t="n"/>
      <c r="I24" s="21" t="n"/>
    </row>
    <row r="25">
      <c r="A25" s="11">
        <f>IF(Decisions!A25="","",Decisions!A25)</f>
        <v/>
      </c>
      <c r="B25" s="9">
        <f>IF(Decisions!B25="","",Decisions!B25)</f>
        <v/>
      </c>
      <c r="C25" s="9">
        <f>IF(Decisions!I25="","",Decisions!I25)</f>
        <v/>
      </c>
      <c r="D25" s="19">
        <f>IF(Decisions!J25="","",Decisions!J25)</f>
        <v/>
      </c>
      <c r="E25" s="19">
        <f>IF(Decisions!K25="","",Decisions!K25)</f>
        <v/>
      </c>
      <c r="F25" s="25">
        <f>IF(Decisions!M25="","",Decisions!M25)</f>
        <v/>
      </c>
      <c r="G25" s="18" t="n"/>
      <c r="H25" s="18" t="n"/>
      <c r="I25" s="21" t="n"/>
    </row>
    <row r="26">
      <c r="A26" s="11">
        <f>IF(Decisions!A26="","",Decisions!A26)</f>
        <v/>
      </c>
      <c r="B26" s="9">
        <f>IF(Decisions!B26="","",Decisions!B26)</f>
        <v/>
      </c>
      <c r="C26" s="9">
        <f>IF(Decisions!I26="","",Decisions!I26)</f>
        <v/>
      </c>
      <c r="D26" s="19">
        <f>IF(Decisions!J26="","",Decisions!J26)</f>
        <v/>
      </c>
      <c r="E26" s="19">
        <f>IF(Decisions!K26="","",Decisions!K26)</f>
        <v/>
      </c>
      <c r="F26" s="25">
        <f>IF(Decisions!M26="","",Decisions!M26)</f>
        <v/>
      </c>
      <c r="G26" s="18" t="n"/>
      <c r="H26" s="18" t="n"/>
      <c r="I26" s="21" t="n"/>
    </row>
    <row r="27">
      <c r="A27" s="11">
        <f>IF(Decisions!A27="","",Decisions!A27)</f>
        <v/>
      </c>
      <c r="B27" s="9">
        <f>IF(Decisions!B27="","",Decisions!B27)</f>
        <v/>
      </c>
      <c r="C27" s="9">
        <f>IF(Decisions!I27="","",Decisions!I27)</f>
        <v/>
      </c>
      <c r="D27" s="19">
        <f>IF(Decisions!J27="","",Decisions!J27)</f>
        <v/>
      </c>
      <c r="E27" s="19">
        <f>IF(Decisions!K27="","",Decisions!K27)</f>
        <v/>
      </c>
      <c r="F27" s="25">
        <f>IF(Decisions!M27="","",Decisions!M27)</f>
        <v/>
      </c>
      <c r="G27" s="18" t="n"/>
      <c r="H27" s="18" t="n"/>
      <c r="I27" s="21" t="n"/>
    </row>
    <row r="28">
      <c r="A28" s="11">
        <f>IF(Decisions!A28="","",Decisions!A28)</f>
        <v/>
      </c>
      <c r="B28" s="9">
        <f>IF(Decisions!B28="","",Decisions!B28)</f>
        <v/>
      </c>
      <c r="C28" s="9">
        <f>IF(Decisions!I28="","",Decisions!I28)</f>
        <v/>
      </c>
      <c r="D28" s="19">
        <f>IF(Decisions!J28="","",Decisions!J28)</f>
        <v/>
      </c>
      <c r="E28" s="19">
        <f>IF(Decisions!K28="","",Decisions!K28)</f>
        <v/>
      </c>
      <c r="F28" s="25">
        <f>IF(Decisions!M28="","",Decisions!M28)</f>
        <v/>
      </c>
      <c r="G28" s="18" t="n"/>
      <c r="H28" s="18" t="n"/>
      <c r="I28" s="21" t="n"/>
    </row>
    <row r="29">
      <c r="A29" s="11">
        <f>IF(Decisions!A29="","",Decisions!A29)</f>
        <v/>
      </c>
      <c r="B29" s="9">
        <f>IF(Decisions!B29="","",Decisions!B29)</f>
        <v/>
      </c>
      <c r="C29" s="9">
        <f>IF(Decisions!I29="","",Decisions!I29)</f>
        <v/>
      </c>
      <c r="D29" s="19">
        <f>IF(Decisions!J29="","",Decisions!J29)</f>
        <v/>
      </c>
      <c r="E29" s="19">
        <f>IF(Decisions!K29="","",Decisions!K29)</f>
        <v/>
      </c>
      <c r="F29" s="25">
        <f>IF(Decisions!M29="","",Decisions!M29)</f>
        <v/>
      </c>
      <c r="G29" s="18" t="n"/>
      <c r="H29" s="18" t="n"/>
      <c r="I29" s="21" t="n"/>
    </row>
    <row r="30">
      <c r="A30" s="11">
        <f>IF(Decisions!A30="","",Decisions!A30)</f>
        <v/>
      </c>
      <c r="B30" s="9">
        <f>IF(Decisions!B30="","",Decisions!B30)</f>
        <v/>
      </c>
      <c r="C30" s="9">
        <f>IF(Decisions!I30="","",Decisions!I30)</f>
        <v/>
      </c>
      <c r="D30" s="19">
        <f>IF(Decisions!J30="","",Decisions!J30)</f>
        <v/>
      </c>
      <c r="E30" s="19">
        <f>IF(Decisions!K30="","",Decisions!K30)</f>
        <v/>
      </c>
      <c r="F30" s="25">
        <f>IF(Decisions!M30="","",Decisions!M30)</f>
        <v/>
      </c>
      <c r="G30" s="18" t="n"/>
      <c r="H30" s="18" t="n"/>
      <c r="I30" s="21" t="n"/>
    </row>
    <row r="31">
      <c r="A31" s="11">
        <f>IF(Decisions!A31="","",Decisions!A31)</f>
        <v/>
      </c>
      <c r="B31" s="9">
        <f>IF(Decisions!B31="","",Decisions!B31)</f>
        <v/>
      </c>
      <c r="C31" s="9">
        <f>IF(Decisions!I31="","",Decisions!I31)</f>
        <v/>
      </c>
      <c r="D31" s="19">
        <f>IF(Decisions!J31="","",Decisions!J31)</f>
        <v/>
      </c>
      <c r="E31" s="19">
        <f>IF(Decisions!K31="","",Decisions!K31)</f>
        <v/>
      </c>
      <c r="F31" s="25">
        <f>IF(Decisions!M31="","",Decisions!M31)</f>
        <v/>
      </c>
      <c r="G31" s="18" t="n"/>
      <c r="H31" s="18" t="n"/>
      <c r="I31" s="21" t="n"/>
    </row>
    <row r="32">
      <c r="A32" s="11">
        <f>IF(Decisions!A32="","",Decisions!A32)</f>
        <v/>
      </c>
      <c r="B32" s="9">
        <f>IF(Decisions!B32="","",Decisions!B32)</f>
        <v/>
      </c>
      <c r="C32" s="9">
        <f>IF(Decisions!I32="","",Decisions!I32)</f>
        <v/>
      </c>
      <c r="D32" s="19">
        <f>IF(Decisions!J32="","",Decisions!J32)</f>
        <v/>
      </c>
      <c r="E32" s="19">
        <f>IF(Decisions!K32="","",Decisions!K32)</f>
        <v/>
      </c>
      <c r="F32" s="25">
        <f>IF(Decisions!M32="","",Decisions!M32)</f>
        <v/>
      </c>
      <c r="G32" s="18" t="n"/>
      <c r="H32" s="18" t="n"/>
      <c r="I32" s="21" t="n"/>
    </row>
    <row r="33">
      <c r="A33" s="11">
        <f>IF(Decisions!A33="","",Decisions!A33)</f>
        <v/>
      </c>
      <c r="B33" s="9">
        <f>IF(Decisions!B33="","",Decisions!B33)</f>
        <v/>
      </c>
      <c r="C33" s="9">
        <f>IF(Decisions!I33="","",Decisions!I33)</f>
        <v/>
      </c>
      <c r="D33" s="19">
        <f>IF(Decisions!J33="","",Decisions!J33)</f>
        <v/>
      </c>
      <c r="E33" s="19">
        <f>IF(Decisions!K33="","",Decisions!K33)</f>
        <v/>
      </c>
      <c r="F33" s="25">
        <f>IF(Decisions!M33="","",Decisions!M33)</f>
        <v/>
      </c>
      <c r="G33" s="18" t="n"/>
      <c r="H33" s="18" t="n"/>
      <c r="I33" s="21" t="n"/>
    </row>
    <row r="34">
      <c r="A34" s="11">
        <f>IF(Decisions!A34="","",Decisions!A34)</f>
        <v/>
      </c>
      <c r="B34" s="9">
        <f>IF(Decisions!B34="","",Decisions!B34)</f>
        <v/>
      </c>
      <c r="C34" s="9">
        <f>IF(Decisions!I34="","",Decisions!I34)</f>
        <v/>
      </c>
      <c r="D34" s="19">
        <f>IF(Decisions!J34="","",Decisions!J34)</f>
        <v/>
      </c>
      <c r="E34" s="19">
        <f>IF(Decisions!K34="","",Decisions!K34)</f>
        <v/>
      </c>
      <c r="F34" s="25">
        <f>IF(Decisions!M34="","",Decisions!M34)</f>
        <v/>
      </c>
      <c r="G34" s="18" t="n"/>
      <c r="H34" s="18" t="n"/>
      <c r="I34" s="21" t="n"/>
    </row>
    <row r="35">
      <c r="A35" s="11">
        <f>IF(Decisions!A35="","",Decisions!A35)</f>
        <v/>
      </c>
      <c r="B35" s="9">
        <f>IF(Decisions!B35="","",Decisions!B35)</f>
        <v/>
      </c>
      <c r="C35" s="9">
        <f>IF(Decisions!I35="","",Decisions!I35)</f>
        <v/>
      </c>
      <c r="D35" s="19">
        <f>IF(Decisions!J35="","",Decisions!J35)</f>
        <v/>
      </c>
      <c r="E35" s="19">
        <f>IF(Decisions!K35="","",Decisions!K35)</f>
        <v/>
      </c>
      <c r="F35" s="25">
        <f>IF(Decisions!M35="","",Decisions!M35)</f>
        <v/>
      </c>
      <c r="G35" s="18" t="n"/>
      <c r="H35" s="18" t="n"/>
      <c r="I35" s="21" t="n"/>
    </row>
    <row r="36">
      <c r="A36" s="11">
        <f>IF(Decisions!A36="","",Decisions!A36)</f>
        <v/>
      </c>
      <c r="B36" s="9">
        <f>IF(Decisions!B36="","",Decisions!B36)</f>
        <v/>
      </c>
      <c r="C36" s="9">
        <f>IF(Decisions!I36="","",Decisions!I36)</f>
        <v/>
      </c>
      <c r="D36" s="19">
        <f>IF(Decisions!J36="","",Decisions!J36)</f>
        <v/>
      </c>
      <c r="E36" s="19">
        <f>IF(Decisions!K36="","",Decisions!K36)</f>
        <v/>
      </c>
      <c r="F36" s="25">
        <f>IF(Decisions!M36="","",Decisions!M36)</f>
        <v/>
      </c>
      <c r="G36" s="18" t="n"/>
      <c r="H36" s="18" t="n"/>
      <c r="I36" s="21" t="n"/>
    </row>
    <row r="37">
      <c r="A37" s="11">
        <f>IF(Decisions!A37="","",Decisions!A37)</f>
        <v/>
      </c>
      <c r="B37" s="9">
        <f>IF(Decisions!B37="","",Decisions!B37)</f>
        <v/>
      </c>
      <c r="C37" s="9">
        <f>IF(Decisions!I37="","",Decisions!I37)</f>
        <v/>
      </c>
      <c r="D37" s="19">
        <f>IF(Decisions!J37="","",Decisions!J37)</f>
        <v/>
      </c>
      <c r="E37" s="19">
        <f>IF(Decisions!K37="","",Decisions!K37)</f>
        <v/>
      </c>
      <c r="F37" s="25">
        <f>IF(Decisions!M37="","",Decisions!M37)</f>
        <v/>
      </c>
      <c r="G37" s="18" t="n"/>
      <c r="H37" s="18" t="n"/>
      <c r="I37" s="21" t="n"/>
    </row>
    <row r="38">
      <c r="A38" s="11">
        <f>IF(Decisions!A38="","",Decisions!A38)</f>
        <v/>
      </c>
      <c r="B38" s="9">
        <f>IF(Decisions!B38="","",Decisions!B38)</f>
        <v/>
      </c>
      <c r="C38" s="9">
        <f>IF(Decisions!I38="","",Decisions!I38)</f>
        <v/>
      </c>
      <c r="D38" s="19">
        <f>IF(Decisions!J38="","",Decisions!J38)</f>
        <v/>
      </c>
      <c r="E38" s="19">
        <f>IF(Decisions!K38="","",Decisions!K38)</f>
        <v/>
      </c>
      <c r="F38" s="25">
        <f>IF(Decisions!M38="","",Decisions!M38)</f>
        <v/>
      </c>
      <c r="G38" s="18" t="n"/>
      <c r="H38" s="18" t="n"/>
      <c r="I38" s="21" t="n"/>
    </row>
    <row r="39">
      <c r="A39" s="11">
        <f>IF(Decisions!A39="","",Decisions!A39)</f>
        <v/>
      </c>
      <c r="B39" s="9">
        <f>IF(Decisions!B39="","",Decisions!B39)</f>
        <v/>
      </c>
      <c r="C39" s="9">
        <f>IF(Decisions!I39="","",Decisions!I39)</f>
        <v/>
      </c>
      <c r="D39" s="19">
        <f>IF(Decisions!J39="","",Decisions!J39)</f>
        <v/>
      </c>
      <c r="E39" s="19">
        <f>IF(Decisions!K39="","",Decisions!K39)</f>
        <v/>
      </c>
      <c r="F39" s="25">
        <f>IF(Decisions!M39="","",Decisions!M39)</f>
        <v/>
      </c>
      <c r="G39" s="18" t="n"/>
      <c r="H39" s="18" t="n"/>
      <c r="I39" s="21" t="n"/>
    </row>
    <row r="40">
      <c r="A40" s="11">
        <f>IF(Decisions!A40="","",Decisions!A40)</f>
        <v/>
      </c>
      <c r="B40" s="9">
        <f>IF(Decisions!B40="","",Decisions!B40)</f>
        <v/>
      </c>
      <c r="C40" s="9">
        <f>IF(Decisions!I40="","",Decisions!I40)</f>
        <v/>
      </c>
      <c r="D40" s="19">
        <f>IF(Decisions!J40="","",Decisions!J40)</f>
        <v/>
      </c>
      <c r="E40" s="19">
        <f>IF(Decisions!K40="","",Decisions!K40)</f>
        <v/>
      </c>
      <c r="F40" s="25">
        <f>IF(Decisions!M40="","",Decisions!M40)</f>
        <v/>
      </c>
      <c r="G40" s="18" t="n"/>
      <c r="H40" s="18" t="n"/>
      <c r="I40" s="21" t="n"/>
    </row>
  </sheetData>
  <mergeCells count="2">
    <mergeCell ref="A1:I1"/>
    <mergeCell ref="A2:I2"/>
  </mergeCells>
  <dataValidations count="1">
    <dataValidation sqref="H5:H40" showDropDown="0" showInputMessage="0" showErrorMessage="0" allowBlank="1" type="list">
      <formula1>"Keep,Drop,Extend the read"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2026-09-30T02:32:21Z</dcterms:created>
  <dcterms:modified xsi:type="dcterms:W3CDTF">2026-09-30T02:32:21Z</dcterms:modified>
</cp:coreProperties>
</file>